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5" yWindow="-255" windowWidth="19320" windowHeight="12375"/>
  </bookViews>
  <sheets>
    <sheet name="Nuovo prospetto" sheetId="2" r:id="rId1"/>
  </sheets>
  <definedNames>
    <definedName name="_xlnm.Print_Area" localSheetId="0">'Nuovo prospetto'!$A$1:$X$36</definedName>
  </definedNames>
  <calcPr calcId="145621"/>
</workbook>
</file>

<file path=xl/calcChain.xml><?xml version="1.0" encoding="utf-8"?>
<calcChain xmlns="http://schemas.openxmlformats.org/spreadsheetml/2006/main">
  <c r="AI23" i="2"/>
  <c r="AH23"/>
  <c r="AG23"/>
  <c r="AF23"/>
  <c r="AE23"/>
  <c r="AD23"/>
  <c r="AJ23"/>
  <c r="AK23"/>
  <c r="AL23"/>
  <c r="AM23"/>
  <c r="N23"/>
  <c r="L23"/>
  <c r="D14"/>
  <c r="C14"/>
  <c r="P23"/>
  <c r="C15"/>
  <c r="C16"/>
  <c r="C17"/>
  <c r="C18"/>
  <c r="T23"/>
  <c r="D15"/>
  <c r="D16"/>
  <c r="D17"/>
  <c r="D18"/>
  <c r="S23"/>
  <c r="Q23"/>
  <c r="AO23"/>
  <c r="AS23"/>
  <c r="AU23"/>
  <c r="AN23"/>
  <c r="AR23"/>
  <c r="AT23"/>
  <c r="Z23"/>
  <c r="AQ23"/>
  <c r="AP23"/>
  <c r="Y23"/>
  <c r="AB23"/>
  <c r="AA23"/>
  <c r="J23"/>
  <c r="I23"/>
  <c r="H23"/>
  <c r="G23"/>
  <c r="F23"/>
  <c r="E23"/>
  <c r="V23"/>
  <c r="X23"/>
  <c r="B14"/>
  <c r="B15"/>
  <c r="B17"/>
  <c r="B18"/>
  <c r="AY19"/>
  <c r="AX19"/>
  <c r="C23"/>
  <c r="D23"/>
  <c r="AY20"/>
  <c r="B16"/>
  <c r="AY18"/>
  <c r="AX15"/>
  <c r="AX20"/>
  <c r="AY15"/>
  <c r="AY17"/>
  <c r="AY13"/>
  <c r="AY14"/>
  <c r="AY16"/>
  <c r="B23"/>
  <c r="AX23"/>
  <c r="AX13"/>
  <c r="AX18"/>
  <c r="AX17"/>
  <c r="AX21"/>
  <c r="AX16"/>
  <c r="AX14"/>
  <c r="AX22"/>
</calcChain>
</file>

<file path=xl/comments1.xml><?xml version="1.0" encoding="utf-8"?>
<comments xmlns="http://schemas.openxmlformats.org/spreadsheetml/2006/main">
  <authors>
    <author>scosta</author>
    <author>mbasili</author>
  </authors>
  <commentList>
    <comment ref="W7" authorId="0">
      <text>
        <r>
          <rPr>
            <b/>
            <sz val="10"/>
            <color indexed="81"/>
            <rFont val="Tahoma"/>
            <family val="2"/>
          </rPr>
          <t>Selezionare l'ufficio dell'elenco a tendina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AX13" authorId="1">
      <text>
        <r>
          <rPr>
            <b/>
            <sz val="10"/>
            <color indexed="81"/>
            <rFont val="Tahoma"/>
            <family val="2"/>
          </rPr>
          <t>Verifica l'incongruenza tra i dati delle  femmine/maschi recedenti e quelli risultanti  campo   "Anzianità di servizio". Tali dati devono coincidere.</t>
        </r>
      </text>
    </comment>
    <comment ref="AX14" authorId="1">
      <text>
        <r>
          <rPr>
            <b/>
            <sz val="10"/>
            <color indexed="81"/>
            <rFont val="Tahoma"/>
            <family val="2"/>
          </rPr>
          <t>Verifica l'incongruenza tra i dati delle  femmine/maschi recedenti e quelli risultanti  campo   "Qualifica". Tali dati devono coincidere.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X15" authorId="0">
      <text>
        <r>
          <rPr>
            <b/>
            <sz val="10"/>
            <color indexed="81"/>
            <rFont val="Tahoma"/>
            <family val="2"/>
          </rPr>
          <t>Verifica l'incongruenza tra i dati delle  femmine/maschi recedenti e quelli risultanti  campo "Motivazione recesso". In caso di più motivazioni indicare quella prevalente. Tali dati devono coincidere.</t>
        </r>
      </text>
    </comment>
    <comment ref="AX16" authorId="1">
      <text>
        <r>
          <rPr>
            <b/>
            <sz val="10"/>
            <color indexed="81"/>
            <rFont val="Tahoma"/>
            <family val="2"/>
          </rPr>
          <t>Verifica l'incongruenza tra i dati delle  femmine/maschi recedenti e quelli risultanti  campo "Tipologia di 
recesso". In caso di più motivazioni indicare quella prevalente. Tali dati devono coincidere.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X17" authorId="1">
      <text>
        <r>
          <rPr>
            <b/>
            <sz val="10"/>
            <color indexed="81"/>
            <rFont val="Tahoma"/>
            <family val="2"/>
          </rPr>
          <t>Verifica l'incongruenza tra i dati delle  femmine/maschi recedenti e quelli risultanti  campo "Orario di lavoro". In caso di più motivazioni indicare quella prevalente. Tali dati devono coincidere.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X18" authorId="1">
      <text>
        <r>
          <rPr>
            <b/>
            <sz val="10"/>
            <color indexed="81"/>
            <rFont val="Tahoma"/>
            <family val="2"/>
          </rPr>
          <t>Verifica l'incongruenza tra i dati delle  femmine/maschi recedenti e quelli risultanti  campo "Richiesta part time o oraio di lavoro flessibile". Tali dati devono coincidere.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X19" authorId="1">
      <text>
        <r>
          <rPr>
            <b/>
            <sz val="10"/>
            <color indexed="81"/>
            <rFont val="Tahoma"/>
            <family val="2"/>
          </rPr>
          <t>Verifica l'incongruenza tra i dati delle  femmine/maschi  risultanti  campo "Richiesta part time o oraio di lavoro flessibile" e quelli a cui riportati nella "concessione" del nuovo oraio di lavoro. Tali dati devono coincidere.</t>
        </r>
      </text>
    </comment>
    <comment ref="AX20" authorId="0">
      <text>
        <r>
          <rPr>
            <b/>
            <sz val="10"/>
            <color indexed="81"/>
            <rFont val="Tahoma"/>
            <family val="2"/>
          </rPr>
          <t>Verifica l'incongruenza tra i dati delle  femmine/maschi recedenti e quelli risultanti  nel campo   "Erogazioni incentivi all'esodo". Tali dati devono coincidere.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AX21" authorId="0">
      <text>
        <r>
          <rPr>
            <b/>
            <sz val="10"/>
            <color indexed="81"/>
            <rFont val="Tahoma"/>
            <family val="2"/>
          </rPr>
          <t>Verifica l'incongruenza tra i totali dei dati inseriti nel campo "Settore produttivo" ed i recessi. Tali dati devono coincidere.</t>
        </r>
      </text>
    </comment>
    <comment ref="AX22" authorId="0">
      <text>
        <r>
          <rPr>
            <b/>
            <sz val="10"/>
            <color indexed="81"/>
            <rFont val="Tahoma"/>
            <family val="2"/>
          </rPr>
          <t>Verifica l'incongruenza tra i totali dei dati inseriti nel capo "Ampiezza aziendale" ed i recessi. Tali dati devono coincidere.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AX23" authorId="0">
      <text>
        <r>
          <rPr>
            <b/>
            <sz val="10"/>
            <color indexed="81"/>
            <rFont val="Tahoma"/>
            <family val="2"/>
          </rPr>
          <t>Verifica l'incongruenza tra numero figli e i recessi. Tali dati devono coincidere.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<sst xmlns="http://schemas.openxmlformats.org/spreadsheetml/2006/main" count="263" uniqueCount="217">
  <si>
    <t>Ministero del Lavoro e delle Politiche Sociali</t>
  </si>
  <si>
    <t>Fasce di età</t>
  </si>
  <si>
    <t>Anzianità di servizio</t>
  </si>
  <si>
    <t>Figli</t>
  </si>
  <si>
    <t>Ampiezza aziendale</t>
  </si>
  <si>
    <t>Settore produttivo</t>
  </si>
  <si>
    <t>numero</t>
  </si>
  <si>
    <t>fino a 18 anni</t>
  </si>
  <si>
    <t>fino a 3 anni</t>
  </si>
  <si>
    <t>fino a 15</t>
  </si>
  <si>
    <t>Agricoltura</t>
  </si>
  <si>
    <t>a1</t>
  </si>
  <si>
    <t>da 19 a 25 anni</t>
  </si>
  <si>
    <t>da  4 a 10 anni</t>
  </si>
  <si>
    <t>da 16 a 50</t>
  </si>
  <si>
    <t>Industria</t>
  </si>
  <si>
    <t>a2</t>
  </si>
  <si>
    <t>da 26 a 35 anni</t>
  </si>
  <si>
    <t>da 11 a 15 anni</t>
  </si>
  <si>
    <t>da 51 a 100</t>
  </si>
  <si>
    <t>Commercio</t>
  </si>
  <si>
    <t>a3</t>
  </si>
  <si>
    <t>da 36 a 45 anni</t>
  </si>
  <si>
    <t>da 16 a 20 anni</t>
  </si>
  <si>
    <t>da 101 a 200</t>
  </si>
  <si>
    <t>Credito e Assicurazioni</t>
  </si>
  <si>
    <t>b</t>
  </si>
  <si>
    <t>oltre 45 anni</t>
  </si>
  <si>
    <t>oltre 20 anni</t>
  </si>
  <si>
    <t>oltre 200</t>
  </si>
  <si>
    <t>c</t>
  </si>
  <si>
    <t>d</t>
  </si>
  <si>
    <t xml:space="preserve">Monitoraggio </t>
  </si>
  <si>
    <r>
      <t>a1</t>
    </r>
    <r>
      <rPr>
        <i/>
        <sz val="10"/>
        <rFont val="Arial"/>
        <family val="2"/>
      </rPr>
      <t xml:space="preserve"> -incompatibilità tra occupazione lavorativa e assistenza al neonato per mancato accoglimento al nido</t>
    </r>
  </si>
  <si>
    <r>
      <t>a2</t>
    </r>
    <r>
      <rPr>
        <i/>
        <sz val="10"/>
        <rFont val="Arial"/>
        <family val="2"/>
      </rPr>
      <t xml:space="preserve"> -incompatibilità tra occupazione lavorativa e assistenza al neonato per assenza parenti di supporto</t>
    </r>
  </si>
  <si>
    <r>
      <t>b</t>
    </r>
    <r>
      <rPr>
        <i/>
        <sz val="10"/>
        <rFont val="Arial"/>
        <family val="2"/>
      </rPr>
      <t xml:space="preserve"> -  passaggio ad altra azienda</t>
    </r>
  </si>
  <si>
    <r>
      <t>a3 -</t>
    </r>
    <r>
      <rPr>
        <i/>
        <sz val="10"/>
        <rFont val="Arial"/>
        <family val="2"/>
      </rPr>
      <t>elevata incidenza dei costi di assistenza al neonato (es. asilo nido o baby sitter)</t>
    </r>
  </si>
  <si>
    <r>
      <t>c</t>
    </r>
    <r>
      <rPr>
        <i/>
        <sz val="10"/>
        <rFont val="Arial"/>
        <family val="2"/>
      </rPr>
      <t xml:space="preserve"> -  mancata concessione del part-time/orario flessibile/modifica turni di lavoro</t>
    </r>
  </si>
  <si>
    <r>
      <t xml:space="preserve">f - </t>
    </r>
    <r>
      <rPr>
        <i/>
        <sz val="10"/>
        <rFont val="Arial"/>
        <family val="2"/>
      </rPr>
      <t>chiusura/cessazione/trasferimento azienda</t>
    </r>
  </si>
  <si>
    <r>
      <t>d</t>
    </r>
    <r>
      <rPr>
        <i/>
        <sz val="10"/>
        <rFont val="Arial"/>
        <family val="2"/>
      </rPr>
      <t xml:space="preserve"> -  desiderio di cura della prole in maniera esclusiva </t>
    </r>
  </si>
  <si>
    <r>
      <t xml:space="preserve">e - </t>
    </r>
    <r>
      <rPr>
        <i/>
        <sz val="10"/>
        <rFont val="Arial"/>
        <family val="2"/>
      </rPr>
      <t>cambio residenza/distanza tra luogo di residenza e sede di lavoro/ricongiungimento al coniuge</t>
    </r>
  </si>
  <si>
    <t>Servizi</t>
  </si>
  <si>
    <t>Sesso</t>
  </si>
  <si>
    <t>numero F</t>
  </si>
  <si>
    <t>numero M</t>
  </si>
  <si>
    <t>Nazionalità</t>
  </si>
  <si>
    <t>Italiani</t>
  </si>
  <si>
    <t>Cittadini UE</t>
  </si>
  <si>
    <t>Extracomunitari</t>
  </si>
  <si>
    <t>TOTALE</t>
  </si>
  <si>
    <t>e</t>
  </si>
  <si>
    <t>f</t>
  </si>
  <si>
    <t>DIMISSIONI NON CONVALIDATE</t>
  </si>
  <si>
    <t>N.</t>
  </si>
  <si>
    <t>(ex art. 55, D.Lgs. n. 151/2001)</t>
  </si>
  <si>
    <t>&gt;2</t>
  </si>
  <si>
    <t>Altro*</t>
  </si>
  <si>
    <r>
      <t>*</t>
    </r>
    <r>
      <rPr>
        <i/>
        <sz val="10"/>
        <rFont val="Arial"/>
        <family val="2"/>
      </rPr>
      <t>si evidenzia che alcune regioni hanno aggiunto tale voce residuale ai settori già individuati nel modello</t>
    </r>
  </si>
  <si>
    <t xml:space="preserve">        Direzione generale  per l'attività ispettiva - Divisione I</t>
  </si>
  <si>
    <t>Altro</t>
  </si>
  <si>
    <t>Alessandria</t>
  </si>
  <si>
    <t>Ancona Regionale</t>
  </si>
  <si>
    <t>Ancona Territoriale</t>
  </si>
  <si>
    <t xml:space="preserve">Aosta </t>
  </si>
  <si>
    <t>Arezzo</t>
  </si>
  <si>
    <t>Ascoli Piceno</t>
  </si>
  <si>
    <t xml:space="preserve">Asti </t>
  </si>
  <si>
    <t>Avellino</t>
  </si>
  <si>
    <t>Bari Regionale</t>
  </si>
  <si>
    <t>Bari Territoriale</t>
  </si>
  <si>
    <t>Belluno</t>
  </si>
  <si>
    <t>Benevento</t>
  </si>
  <si>
    <t>Bergamo</t>
  </si>
  <si>
    <t>Biella</t>
  </si>
  <si>
    <t>Bologna Regionale</t>
  </si>
  <si>
    <t>Bologna Territoriale</t>
  </si>
  <si>
    <t>Brescia</t>
  </si>
  <si>
    <t>Brindisi</t>
  </si>
  <si>
    <t>Cagliari Regionale</t>
  </si>
  <si>
    <t>Cagliari Territoriale</t>
  </si>
  <si>
    <t>Campobasso Regionale</t>
  </si>
  <si>
    <t>Campobasso Territoriale</t>
  </si>
  <si>
    <t>Caserta</t>
  </si>
  <si>
    <t>Catanzaro</t>
  </si>
  <si>
    <t>Chieti</t>
  </si>
  <si>
    <t>Como</t>
  </si>
  <si>
    <t>Cosenza</t>
  </si>
  <si>
    <t>Cremona</t>
  </si>
  <si>
    <t>Crotone</t>
  </si>
  <si>
    <t>Cuneo</t>
  </si>
  <si>
    <t>Ferrara</t>
  </si>
  <si>
    <t>Firenze Regionale</t>
  </si>
  <si>
    <t>Firenze Territoriale</t>
  </si>
  <si>
    <t>Foggia</t>
  </si>
  <si>
    <t>Forlì - Cesena</t>
  </si>
  <si>
    <t>Frosinone</t>
  </si>
  <si>
    <t>Genova Regionale</t>
  </si>
  <si>
    <t>Genova Territorale</t>
  </si>
  <si>
    <t>Gorizia</t>
  </si>
  <si>
    <t>Grosseto</t>
  </si>
  <si>
    <t>Imperia</t>
  </si>
  <si>
    <t>Isernia</t>
  </si>
  <si>
    <t>La Spezia</t>
  </si>
  <si>
    <t>L'Aquila Regionale</t>
  </si>
  <si>
    <t>L'Aquila Territoriale</t>
  </si>
  <si>
    <t>Latina</t>
  </si>
  <si>
    <t>Lecce</t>
  </si>
  <si>
    <t>Lecco</t>
  </si>
  <si>
    <t>Livorno</t>
  </si>
  <si>
    <t>Lodi</t>
  </si>
  <si>
    <t>Lucca</t>
  </si>
  <si>
    <t>Macerata</t>
  </si>
  <si>
    <t>Mantova</t>
  </si>
  <si>
    <t>Massa Carrara</t>
  </si>
  <si>
    <t>Matera</t>
  </si>
  <si>
    <t>Milano Regionale</t>
  </si>
  <si>
    <t>Milano Territoriale</t>
  </si>
  <si>
    <t>Modena</t>
  </si>
  <si>
    <t>Napoli Regionale</t>
  </si>
  <si>
    <t>Napoli Territoriale</t>
  </si>
  <si>
    <t>Novara</t>
  </si>
  <si>
    <t>Nuoro</t>
  </si>
  <si>
    <t>Oristano</t>
  </si>
  <si>
    <t>Padova</t>
  </si>
  <si>
    <t>Parma</t>
  </si>
  <si>
    <t>Pavia</t>
  </si>
  <si>
    <t>Perugia Regionale</t>
  </si>
  <si>
    <t>Perugia Territoriale</t>
  </si>
  <si>
    <t>Pesaro</t>
  </si>
  <si>
    <t>Pescara</t>
  </si>
  <si>
    <t xml:space="preserve">Piacenza                                </t>
  </si>
  <si>
    <t>Pisa</t>
  </si>
  <si>
    <t>Pistoia</t>
  </si>
  <si>
    <t>Pordenone</t>
  </si>
  <si>
    <t>Potenza Regionale</t>
  </si>
  <si>
    <t>Potenza Territoriale</t>
  </si>
  <si>
    <t>Prato</t>
  </si>
  <si>
    <t>Ravenna</t>
  </si>
  <si>
    <t>Reggio Calabria Regionale</t>
  </si>
  <si>
    <t>Reggio Calabria Territoriale</t>
  </si>
  <si>
    <t>Reggio Emilia</t>
  </si>
  <si>
    <t>Regione Abruzzo</t>
  </si>
  <si>
    <t>Regione Basilicata</t>
  </si>
  <si>
    <t>Regione Calabria</t>
  </si>
  <si>
    <t>Regione Campania</t>
  </si>
  <si>
    <t>Regione Emilia Romagna</t>
  </si>
  <si>
    <t>Regione Friuli Venezia Giulia</t>
  </si>
  <si>
    <t>Regione Lazio</t>
  </si>
  <si>
    <t>Regione Liguria</t>
  </si>
  <si>
    <t>Regione Lombardia</t>
  </si>
  <si>
    <t>Regione Marche</t>
  </si>
  <si>
    <t>Regione Molise</t>
  </si>
  <si>
    <t>Regione Piemonte</t>
  </si>
  <si>
    <t>Regione Puglia</t>
  </si>
  <si>
    <t>Regione Sardegna</t>
  </si>
  <si>
    <t>Regione Toscana</t>
  </si>
  <si>
    <t>Regione Umbria</t>
  </si>
  <si>
    <t>Regione Veneto</t>
  </si>
  <si>
    <t>Rieti</t>
  </si>
  <si>
    <t>Rimini</t>
  </si>
  <si>
    <t>Roma Regionale</t>
  </si>
  <si>
    <t>Roma Territoriale</t>
  </si>
  <si>
    <t>Rovigo</t>
  </si>
  <si>
    <t>Salerno</t>
  </si>
  <si>
    <t>Sassari</t>
  </si>
  <si>
    <t>Savona</t>
  </si>
  <si>
    <t>Siena</t>
  </si>
  <si>
    <t>Sondrio</t>
  </si>
  <si>
    <t>Taranto</t>
  </si>
  <si>
    <t>Teramo</t>
  </si>
  <si>
    <t>Terni</t>
  </si>
  <si>
    <t>Torino Regionale</t>
  </si>
  <si>
    <t>Torino Territoriale</t>
  </si>
  <si>
    <t>Treviso</t>
  </si>
  <si>
    <t>Trieste Regionale</t>
  </si>
  <si>
    <t>Trieste Territoriale</t>
  </si>
  <si>
    <t>Udine</t>
  </si>
  <si>
    <t>Varese</t>
  </si>
  <si>
    <t>Venezia Regionale</t>
  </si>
  <si>
    <t>Venezia Territoriale</t>
  </si>
  <si>
    <t>Verbania - Cusio - Ossola</t>
  </si>
  <si>
    <t>Vercelli</t>
  </si>
  <si>
    <t>Verona</t>
  </si>
  <si>
    <t>Vibo Valentia</t>
  </si>
  <si>
    <t>Vicenza</t>
  </si>
  <si>
    <t>Viterbo</t>
  </si>
  <si>
    <t xml:space="preserve">DIREZIONE REGIONALE/TERRITORIALE DEL LAVORO DI </t>
  </si>
  <si>
    <t>F</t>
  </si>
  <si>
    <t>M</t>
  </si>
  <si>
    <t>Tipologia di recesso</t>
  </si>
  <si>
    <t>Dimissioni</t>
  </si>
  <si>
    <t>Risoluzione consensuale</t>
  </si>
  <si>
    <t>SI</t>
  </si>
  <si>
    <t>NO</t>
  </si>
  <si>
    <t>età</t>
  </si>
  <si>
    <t>fino ad 1 anno</t>
  </si>
  <si>
    <t>da 1 a 3 anni</t>
  </si>
  <si>
    <t>oltre 3 anni</t>
  </si>
  <si>
    <t>Orario di lavoro svolto</t>
  </si>
  <si>
    <t>Full time</t>
  </si>
  <si>
    <t>Part time</t>
  </si>
  <si>
    <t>Erogazione incentivi all'esodo</t>
  </si>
  <si>
    <t>Richiesta di part time o orario di lavoro flessibile da parte del lavoratore</t>
  </si>
  <si>
    <t xml:space="preserve">Richiesta 
numero </t>
  </si>
  <si>
    <t>Concessa
numero</t>
  </si>
  <si>
    <t>fascia</t>
  </si>
  <si>
    <t>Campi di controllo:dati maschi inseriti nei campi sesso e altri campi</t>
  </si>
  <si>
    <t>Motivazione recesso</t>
  </si>
  <si>
    <t>Qualifica</t>
  </si>
  <si>
    <t>Dirigente</t>
  </si>
  <si>
    <t>Quadro</t>
  </si>
  <si>
    <t>Impiegato</t>
  </si>
  <si>
    <t>Operaio</t>
  </si>
  <si>
    <t>Apprendista</t>
  </si>
  <si>
    <t>Campi di controllo dei dati femmine inseriti nei campi sesso e altri campi</t>
  </si>
  <si>
    <t>DIMISSIONI/RISOLUZIONI LAVORATRICE MADRE/LAVORATORE PADRE</t>
  </si>
  <si>
    <t>ANNO 2014</t>
  </si>
</sst>
</file>

<file path=xl/styles.xml><?xml version="1.0" encoding="utf-8"?>
<styleSheet xmlns="http://schemas.openxmlformats.org/spreadsheetml/2006/main">
  <fonts count="26">
    <font>
      <sz val="10"/>
      <name val="Arial"/>
    </font>
    <font>
      <sz val="10"/>
      <name val="Arial"/>
    </font>
    <font>
      <sz val="8"/>
      <name val="Arial"/>
      <family val="2"/>
    </font>
    <font>
      <sz val="12"/>
      <name val="Times New Roman"/>
      <family val="1"/>
    </font>
    <font>
      <i/>
      <sz val="12"/>
      <name val="Times New Roman"/>
      <family val="1"/>
    </font>
    <font>
      <b/>
      <u/>
      <sz val="16"/>
      <name val="Times New Roman"/>
      <family val="1"/>
    </font>
    <font>
      <b/>
      <sz val="18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6"/>
      <name val="Monotype Corsiva"/>
      <family val="4"/>
    </font>
    <font>
      <b/>
      <i/>
      <sz val="10"/>
      <name val="Arial"/>
      <family val="2"/>
    </font>
    <font>
      <i/>
      <sz val="10"/>
      <name val="Arial"/>
      <family val="2"/>
    </font>
    <font>
      <b/>
      <sz val="11"/>
      <name val="Times New Roman"/>
      <family val="1"/>
    </font>
    <font>
      <b/>
      <sz val="12"/>
      <name val="Times New Roman"/>
      <family val="1"/>
    </font>
    <font>
      <i/>
      <sz val="9"/>
      <name val="Arial"/>
      <family val="2"/>
    </font>
    <font>
      <b/>
      <sz val="18"/>
      <name val="Monotype Corsiva"/>
      <family val="4"/>
    </font>
    <font>
      <sz val="14"/>
      <name val="Monotype Corsiva"/>
      <family val="4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b/>
      <sz val="10"/>
      <name val="Arial"/>
      <family val="2"/>
    </font>
    <font>
      <b/>
      <sz val="10"/>
      <name val="Arial"/>
      <family val="2"/>
    </font>
    <font>
      <sz val="8"/>
      <color indexed="81"/>
      <name val="Tahoma"/>
      <family val="2"/>
    </font>
  </fonts>
  <fills count="2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0">
    <xf numFmtId="0" fontId="0" fillId="0" borderId="0" xfId="0"/>
    <xf numFmtId="0" fontId="3" fillId="0" borderId="0" xfId="0" applyFont="1"/>
    <xf numFmtId="0" fontId="0" fillId="0" borderId="0" xfId="0" applyAlignment="1">
      <alignment vertical="center"/>
    </xf>
    <xf numFmtId="0" fontId="6" fillId="0" borderId="0" xfId="0" applyFont="1" applyAlignment="1">
      <alignment horizontal="center"/>
    </xf>
    <xf numFmtId="0" fontId="9" fillId="0" borderId="0" xfId="0" applyFont="1"/>
    <xf numFmtId="0" fontId="7" fillId="0" borderId="0" xfId="0" applyFont="1" applyBorder="1" applyAlignment="1">
      <alignment horizontal="center" vertical="center" wrapText="1"/>
    </xf>
    <xf numFmtId="3" fontId="7" fillId="0" borderId="0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0" fillId="0" borderId="0" xfId="0" applyFont="1"/>
    <xf numFmtId="0" fontId="11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3" fontId="12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8" fillId="0" borderId="0" xfId="0" applyFont="1"/>
    <xf numFmtId="0" fontId="19" fillId="0" borderId="0" xfId="0" applyFont="1"/>
    <xf numFmtId="0" fontId="20" fillId="0" borderId="0" xfId="0" applyFont="1" applyAlignment="1">
      <alignment horizontal="center" vertical="center" wrapText="1"/>
    </xf>
    <xf numFmtId="3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3" fontId="7" fillId="5" borderId="1" xfId="0" applyNumberFormat="1" applyFont="1" applyFill="1" applyBorder="1" applyAlignment="1" applyProtection="1">
      <alignment horizontal="center" vertical="center" wrapText="1"/>
      <protection locked="0"/>
    </xf>
    <xf numFmtId="3" fontId="7" fillId="6" borderId="1" xfId="0" applyNumberFormat="1" applyFont="1" applyFill="1" applyBorder="1" applyAlignment="1" applyProtection="1">
      <alignment horizontal="center" vertical="center" wrapText="1"/>
      <protection locked="0"/>
    </xf>
    <xf numFmtId="3" fontId="7" fillId="7" borderId="1" xfId="0" applyNumberFormat="1" applyFont="1" applyFill="1" applyBorder="1" applyAlignment="1" applyProtection="1">
      <alignment horizontal="center" vertical="center" wrapText="1"/>
      <protection locked="0"/>
    </xf>
    <xf numFmtId="3" fontId="7" fillId="8" borderId="1" xfId="0" applyNumberFormat="1" applyFont="1" applyFill="1" applyBorder="1" applyAlignment="1" applyProtection="1">
      <alignment horizontal="center" vertical="center" wrapText="1"/>
      <protection locked="0"/>
    </xf>
    <xf numFmtId="3" fontId="7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9" borderId="3" xfId="0" applyFont="1" applyFill="1" applyBorder="1" applyAlignment="1">
      <alignment horizontal="center" vertical="center" wrapText="1"/>
    </xf>
    <xf numFmtId="0" fontId="8" fillId="9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8" fillId="9" borderId="6" xfId="0" applyFont="1" applyFill="1" applyBorder="1" applyAlignment="1">
      <alignment horizontal="center" vertical="center" wrapText="1"/>
    </xf>
    <xf numFmtId="3" fontId="7" fillId="1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Protection="1">
      <protection locked="0"/>
    </xf>
    <xf numFmtId="0" fontId="0" fillId="12" borderId="1" xfId="0" applyFill="1" applyBorder="1" applyProtection="1">
      <protection locked="0"/>
    </xf>
    <xf numFmtId="0" fontId="0" fillId="13" borderId="1" xfId="0" applyFill="1" applyBorder="1" applyProtection="1">
      <protection locked="0"/>
    </xf>
    <xf numFmtId="0" fontId="0" fillId="3" borderId="1" xfId="0" applyFill="1" applyBorder="1" applyProtection="1">
      <protection locked="0"/>
    </xf>
    <xf numFmtId="3" fontId="7" fillId="14" borderId="1" xfId="0" applyNumberFormat="1" applyFont="1" applyFill="1" applyBorder="1" applyAlignment="1" applyProtection="1">
      <alignment horizontal="center" vertical="center" wrapText="1"/>
    </xf>
    <xf numFmtId="0" fontId="7" fillId="2" borderId="7" xfId="0" applyFont="1" applyFill="1" applyBorder="1" applyAlignment="1">
      <alignment vertical="center" wrapText="1"/>
    </xf>
    <xf numFmtId="0" fontId="7" fillId="2" borderId="8" xfId="0" applyFont="1" applyFill="1" applyBorder="1" applyAlignment="1">
      <alignment vertical="center" wrapText="1"/>
    </xf>
    <xf numFmtId="0" fontId="7" fillId="9" borderId="8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20" fillId="13" borderId="9" xfId="0" applyFont="1" applyFill="1" applyBorder="1" applyAlignment="1">
      <alignment horizontal="center" vertical="center" wrapText="1"/>
    </xf>
    <xf numFmtId="0" fontId="20" fillId="5" borderId="10" xfId="0" applyFont="1" applyFill="1" applyBorder="1" applyAlignment="1">
      <alignment horizontal="center" vertical="center" wrapText="1"/>
    </xf>
    <xf numFmtId="0" fontId="20" fillId="11" borderId="11" xfId="0" applyFont="1" applyFill="1" applyBorder="1" applyAlignment="1">
      <alignment horizontal="center" vertical="center" wrapText="1"/>
    </xf>
    <xf numFmtId="0" fontId="20" fillId="12" borderId="11" xfId="0" applyFont="1" applyFill="1" applyBorder="1" applyAlignment="1">
      <alignment horizontal="center" vertical="center" wrapText="1"/>
    </xf>
    <xf numFmtId="0" fontId="20" fillId="13" borderId="11" xfId="0" applyFont="1" applyFill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0" fillId="5" borderId="13" xfId="0" applyFont="1" applyFill="1" applyBorder="1" applyAlignment="1">
      <alignment horizontal="center" vertical="center" wrapText="1"/>
    </xf>
    <xf numFmtId="0" fontId="20" fillId="11" borderId="9" xfId="0" applyFont="1" applyFill="1" applyBorder="1" applyAlignment="1">
      <alignment horizontal="center" vertical="center" wrapText="1"/>
    </xf>
    <xf numFmtId="0" fontId="20" fillId="12" borderId="9" xfId="0" applyFont="1" applyFill="1" applyBorder="1" applyAlignment="1">
      <alignment horizontal="center" vertical="center" wrapText="1"/>
    </xf>
    <xf numFmtId="0" fontId="24" fillId="0" borderId="14" xfId="0" applyFont="1" applyFill="1" applyBorder="1" applyAlignment="1">
      <alignment horizontal="center" vertical="center" wrapText="1"/>
    </xf>
    <xf numFmtId="0" fontId="7" fillId="9" borderId="15" xfId="0" applyFont="1" applyFill="1" applyBorder="1" applyAlignment="1">
      <alignment horizontal="center" vertical="center" wrapText="1"/>
    </xf>
    <xf numFmtId="0" fontId="7" fillId="9" borderId="16" xfId="0" applyFont="1" applyFill="1" applyBorder="1" applyAlignment="1">
      <alignment horizontal="center" vertical="center" wrapText="1"/>
    </xf>
    <xf numFmtId="3" fontId="7" fillId="15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7" borderId="17" xfId="0" applyFill="1" applyBorder="1" applyAlignment="1">
      <alignment vertical="center" wrapText="1"/>
    </xf>
    <xf numFmtId="0" fontId="0" fillId="7" borderId="18" xfId="0" applyFill="1" applyBorder="1" applyAlignment="1">
      <alignment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0" fillId="3" borderId="9" xfId="0" applyFill="1" applyBorder="1" applyProtection="1">
      <protection locked="0"/>
    </xf>
    <xf numFmtId="0" fontId="20" fillId="8" borderId="19" xfId="0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 vertical="center" wrapText="1"/>
    </xf>
    <xf numFmtId="0" fontId="20" fillId="6" borderId="21" xfId="0" applyFont="1" applyFill="1" applyBorder="1" applyAlignment="1">
      <alignment horizontal="center" vertical="center" wrapText="1"/>
    </xf>
    <xf numFmtId="0" fontId="20" fillId="15" borderId="11" xfId="0" applyFont="1" applyFill="1" applyBorder="1" applyAlignment="1">
      <alignment horizontal="center" vertical="center" wrapText="1"/>
    </xf>
    <xf numFmtId="0" fontId="20" fillId="15" borderId="9" xfId="0" applyFont="1" applyFill="1" applyBorder="1" applyAlignment="1">
      <alignment horizontal="center" vertical="center" wrapText="1"/>
    </xf>
    <xf numFmtId="0" fontId="20" fillId="10" borderId="11" xfId="0" applyFont="1" applyFill="1" applyBorder="1" applyAlignment="1">
      <alignment horizontal="center" vertical="center" wrapText="1"/>
    </xf>
    <xf numFmtId="0" fontId="20" fillId="10" borderId="9" xfId="0" applyFont="1" applyFill="1" applyBorder="1" applyAlignment="1">
      <alignment horizontal="center" vertical="center" wrapText="1"/>
    </xf>
    <xf numFmtId="0" fontId="20" fillId="3" borderId="22" xfId="0" applyFont="1" applyFill="1" applyBorder="1" applyAlignment="1">
      <alignment horizontal="center" vertical="center" wrapText="1"/>
    </xf>
    <xf numFmtId="0" fontId="0" fillId="5" borderId="0" xfId="0" applyFill="1"/>
    <xf numFmtId="0" fontId="7" fillId="16" borderId="11" xfId="0" applyFont="1" applyFill="1" applyBorder="1" applyAlignment="1" applyProtection="1">
      <alignment horizontal="center" vertical="center" wrapText="1"/>
    </xf>
    <xf numFmtId="3" fontId="7" fillId="16" borderId="1" xfId="0" applyNumberFormat="1" applyFont="1" applyFill="1" applyBorder="1" applyAlignment="1" applyProtection="1">
      <alignment horizontal="center" vertical="center" wrapText="1"/>
    </xf>
    <xf numFmtId="0" fontId="12" fillId="9" borderId="11" xfId="0" applyFont="1" applyFill="1" applyBorder="1" applyAlignment="1" applyProtection="1">
      <alignment horizontal="center" vertical="center" wrapText="1"/>
    </xf>
    <xf numFmtId="3" fontId="12" fillId="9" borderId="1" xfId="0" applyNumberFormat="1" applyFont="1" applyFill="1" applyBorder="1" applyAlignment="1" applyProtection="1">
      <alignment horizontal="center" vertical="center" wrapText="1"/>
    </xf>
    <xf numFmtId="0" fontId="12" fillId="17" borderId="12" xfId="0" applyFont="1" applyFill="1" applyBorder="1" applyAlignment="1" applyProtection="1">
      <alignment horizontal="center" vertical="center" wrapText="1"/>
    </xf>
    <xf numFmtId="3" fontId="12" fillId="17" borderId="23" xfId="0" applyNumberFormat="1" applyFont="1" applyFill="1" applyBorder="1" applyAlignment="1" applyProtection="1">
      <alignment horizontal="center" vertical="center" wrapText="1"/>
    </xf>
    <xf numFmtId="0" fontId="8" fillId="9" borderId="1" xfId="0" applyFont="1" applyFill="1" applyBorder="1" applyAlignment="1" applyProtection="1">
      <alignment horizontal="center" vertical="center" wrapText="1"/>
    </xf>
    <xf numFmtId="0" fontId="0" fillId="9" borderId="1" xfId="0" applyFill="1" applyBorder="1" applyAlignment="1" applyProtection="1">
      <alignment horizontal="center" vertical="center"/>
    </xf>
    <xf numFmtId="0" fontId="7" fillId="9" borderId="1" xfId="0" applyFont="1" applyFill="1" applyBorder="1" applyAlignment="1" applyProtection="1">
      <alignment horizontal="center" vertical="center"/>
    </xf>
    <xf numFmtId="0" fontId="7" fillId="8" borderId="1" xfId="0" applyFont="1" applyFill="1" applyBorder="1" applyAlignment="1" applyProtection="1">
      <alignment horizontal="center" vertical="center" wrapText="1"/>
    </xf>
    <xf numFmtId="0" fontId="0" fillId="9" borderId="1" xfId="0" applyFill="1" applyBorder="1" applyAlignment="1" applyProtection="1">
      <alignment horizontal="center" vertical="center" wrapText="1"/>
    </xf>
    <xf numFmtId="0" fontId="7" fillId="9" borderId="1" xfId="0" applyFont="1" applyFill="1" applyBorder="1" applyAlignment="1" applyProtection="1">
      <alignment horizontal="center" vertical="center" wrapText="1"/>
    </xf>
    <xf numFmtId="0" fontId="8" fillId="9" borderId="23" xfId="0" applyFont="1" applyFill="1" applyBorder="1" applyAlignment="1" applyProtection="1">
      <alignment horizontal="center" vertical="center" wrapText="1"/>
    </xf>
    <xf numFmtId="3" fontId="12" fillId="9" borderId="23" xfId="0" applyNumberFormat="1" applyFont="1" applyFill="1" applyBorder="1" applyAlignment="1" applyProtection="1">
      <alignment horizontal="center" vertical="center" wrapText="1"/>
    </xf>
    <xf numFmtId="0" fontId="0" fillId="9" borderId="23" xfId="0" applyFill="1" applyBorder="1" applyAlignment="1" applyProtection="1">
      <alignment horizontal="center" vertical="center" wrapText="1"/>
    </xf>
    <xf numFmtId="0" fontId="7" fillId="9" borderId="23" xfId="0" applyFont="1" applyFill="1" applyBorder="1" applyAlignment="1" applyProtection="1">
      <alignment horizontal="center" vertical="center" wrapText="1"/>
    </xf>
    <xf numFmtId="0" fontId="7" fillId="7" borderId="1" xfId="0" applyFont="1" applyFill="1" applyBorder="1" applyAlignment="1" applyProtection="1">
      <alignment horizontal="center" vertical="center" wrapText="1"/>
    </xf>
    <xf numFmtId="3" fontId="7" fillId="6" borderId="1" xfId="0" applyNumberFormat="1" applyFont="1" applyFill="1" applyBorder="1" applyAlignment="1" applyProtection="1">
      <alignment horizontal="center" vertical="center" wrapText="1"/>
    </xf>
    <xf numFmtId="0" fontId="7" fillId="6" borderId="1" xfId="0" applyFont="1" applyFill="1" applyBorder="1" applyAlignment="1" applyProtection="1">
      <alignment horizontal="center" vertical="center" wrapText="1"/>
    </xf>
    <xf numFmtId="3" fontId="7" fillId="15" borderId="1" xfId="0" applyNumberFormat="1" applyFont="1" applyFill="1" applyBorder="1" applyAlignment="1" applyProtection="1">
      <alignment horizontal="center" vertical="center" wrapText="1"/>
    </xf>
    <xf numFmtId="0" fontId="7" fillId="5" borderId="1" xfId="0" applyFont="1" applyFill="1" applyBorder="1" applyAlignment="1" applyProtection="1">
      <alignment horizontal="center" vertical="center" wrapText="1"/>
    </xf>
    <xf numFmtId="0" fontId="7" fillId="10" borderId="1" xfId="0" applyFont="1" applyFill="1" applyBorder="1" applyAlignment="1" applyProtection="1">
      <alignment horizontal="center" vertical="center" wrapText="1"/>
    </xf>
    <xf numFmtId="3" fontId="12" fillId="9" borderId="22" xfId="0" applyNumberFormat="1" applyFont="1" applyFill="1" applyBorder="1" applyAlignment="1" applyProtection="1">
      <alignment horizontal="center" vertical="center" wrapText="1"/>
    </xf>
    <xf numFmtId="0" fontId="0" fillId="9" borderId="1" xfId="0" applyFill="1" applyBorder="1" applyProtection="1"/>
    <xf numFmtId="0" fontId="0" fillId="9" borderId="9" xfId="0" applyFill="1" applyBorder="1" applyProtection="1"/>
    <xf numFmtId="0" fontId="8" fillId="0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20" fillId="0" borderId="0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vertical="center" wrapText="1"/>
    </xf>
    <xf numFmtId="0" fontId="7" fillId="0" borderId="0" xfId="0" applyFont="1" applyBorder="1" applyAlignment="1" applyProtection="1">
      <alignment horizontal="center" vertical="center" wrapText="1"/>
    </xf>
    <xf numFmtId="3" fontId="7" fillId="0" borderId="0" xfId="0" applyNumberFormat="1" applyFont="1" applyFill="1" applyBorder="1" applyAlignment="1" applyProtection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0" fillId="12" borderId="11" xfId="0" applyFill="1" applyBorder="1" applyProtection="1">
      <protection locked="0"/>
    </xf>
    <xf numFmtId="0" fontId="0" fillId="13" borderId="9" xfId="0" applyFill="1" applyBorder="1" applyProtection="1">
      <protection locked="0"/>
    </xf>
    <xf numFmtId="0" fontId="0" fillId="9" borderId="11" xfId="0" applyFill="1" applyBorder="1" applyProtection="1"/>
    <xf numFmtId="3" fontId="12" fillId="9" borderId="12" xfId="0" applyNumberFormat="1" applyFont="1" applyFill="1" applyBorder="1" applyAlignment="1" applyProtection="1">
      <alignment horizontal="center" vertical="center" wrapText="1"/>
    </xf>
    <xf numFmtId="0" fontId="23" fillId="11" borderId="39" xfId="0" applyFont="1" applyFill="1" applyBorder="1" applyAlignment="1">
      <alignment horizontal="center" vertical="center"/>
    </xf>
    <xf numFmtId="0" fontId="23" fillId="13" borderId="39" xfId="0" applyFont="1" applyFill="1" applyBorder="1" applyAlignment="1">
      <alignment horizontal="center" vertical="center" wrapText="1"/>
    </xf>
    <xf numFmtId="0" fontId="23" fillId="13" borderId="13" xfId="0" applyFont="1" applyFill="1" applyBorder="1" applyAlignment="1">
      <alignment horizontal="center" vertical="center" wrapText="1"/>
    </xf>
    <xf numFmtId="0" fontId="23" fillId="3" borderId="24" xfId="0" applyFont="1" applyFill="1" applyBorder="1" applyAlignment="1">
      <alignment horizontal="center" vertical="center" wrapText="1"/>
    </xf>
    <xf numFmtId="0" fontId="23" fillId="3" borderId="28" xfId="0" applyFont="1" applyFill="1" applyBorder="1" applyAlignment="1">
      <alignment horizontal="center" vertical="center" wrapText="1"/>
    </xf>
    <xf numFmtId="0" fontId="23" fillId="3" borderId="40" xfId="0" applyFont="1" applyFill="1" applyBorder="1" applyAlignment="1">
      <alignment horizontal="center" vertical="center" wrapText="1"/>
    </xf>
    <xf numFmtId="0" fontId="7" fillId="6" borderId="24" xfId="0" applyFont="1" applyFill="1" applyBorder="1" applyAlignment="1">
      <alignment horizontal="center" vertical="center" wrapText="1"/>
    </xf>
    <xf numFmtId="0" fontId="7" fillId="6" borderId="28" xfId="0" applyFont="1" applyFill="1" applyBorder="1" applyAlignment="1">
      <alignment horizontal="center" vertical="center" wrapText="1"/>
    </xf>
    <xf numFmtId="0" fontId="7" fillId="6" borderId="25" xfId="0" applyFont="1" applyFill="1" applyBorder="1" applyAlignment="1">
      <alignment horizontal="center" vertical="center" wrapText="1"/>
    </xf>
    <xf numFmtId="0" fontId="7" fillId="10" borderId="24" xfId="0" applyFont="1" applyFill="1" applyBorder="1" applyAlignment="1">
      <alignment horizontal="center" vertical="center" wrapText="1"/>
    </xf>
    <xf numFmtId="0" fontId="7" fillId="10" borderId="28" xfId="0" applyFont="1" applyFill="1" applyBorder="1" applyAlignment="1">
      <alignment horizontal="center" vertical="center" wrapText="1"/>
    </xf>
    <xf numFmtId="0" fontId="7" fillId="10" borderId="25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 applyProtection="1">
      <alignment horizontal="center" vertical="center" wrapText="1"/>
      <protection locked="0"/>
    </xf>
    <xf numFmtId="0" fontId="5" fillId="5" borderId="0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7" fillId="4" borderId="24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0" fontId="7" fillId="4" borderId="25" xfId="0" applyFont="1" applyFill="1" applyBorder="1" applyAlignment="1">
      <alignment horizontal="center" vertical="center" wrapText="1"/>
    </xf>
    <xf numFmtId="0" fontId="13" fillId="5" borderId="14" xfId="0" applyFont="1" applyFill="1" applyBorder="1" applyAlignment="1">
      <alignment horizontal="right"/>
    </xf>
    <xf numFmtId="0" fontId="13" fillId="5" borderId="0" xfId="0" applyFont="1" applyFill="1" applyBorder="1" applyAlignment="1">
      <alignment horizontal="right"/>
    </xf>
    <xf numFmtId="0" fontId="13" fillId="5" borderId="36" xfId="0" applyFont="1" applyFill="1" applyBorder="1" applyAlignment="1">
      <alignment horizontal="right"/>
    </xf>
    <xf numFmtId="0" fontId="4" fillId="5" borderId="37" xfId="0" applyFont="1" applyFill="1" applyBorder="1" applyAlignment="1" applyProtection="1">
      <alignment horizontal="center"/>
      <protection locked="0"/>
    </xf>
    <xf numFmtId="0" fontId="4" fillId="5" borderId="38" xfId="0" applyFont="1" applyFill="1" applyBorder="1" applyAlignment="1" applyProtection="1">
      <alignment horizontal="center"/>
      <protection locked="0"/>
    </xf>
    <xf numFmtId="0" fontId="13" fillId="18" borderId="14" xfId="0" applyFont="1" applyFill="1" applyBorder="1" applyAlignment="1">
      <alignment horizontal="center" vertical="center" wrapText="1"/>
    </xf>
    <xf numFmtId="0" fontId="13" fillId="18" borderId="0" xfId="0" applyFont="1" applyFill="1" applyBorder="1" applyAlignment="1">
      <alignment horizontal="center" vertical="center" wrapText="1"/>
    </xf>
    <xf numFmtId="0" fontId="13" fillId="19" borderId="14" xfId="0" applyFont="1" applyFill="1" applyBorder="1" applyAlignment="1">
      <alignment horizontal="center" vertical="center" wrapText="1"/>
    </xf>
    <xf numFmtId="0" fontId="13" fillId="19" borderId="0" xfId="0" applyFont="1" applyFill="1" applyBorder="1" applyAlignment="1">
      <alignment horizontal="center" vertical="center" wrapText="1"/>
    </xf>
    <xf numFmtId="0" fontId="14" fillId="19" borderId="14" xfId="0" applyFont="1" applyFill="1" applyBorder="1" applyAlignment="1">
      <alignment horizontal="center" vertical="center"/>
    </xf>
    <xf numFmtId="0" fontId="14" fillId="19" borderId="0" xfId="0" applyFont="1" applyFill="1" applyBorder="1" applyAlignment="1">
      <alignment horizontal="center" vertical="center"/>
    </xf>
    <xf numFmtId="0" fontId="23" fillId="12" borderId="10" xfId="0" applyFont="1" applyFill="1" applyBorder="1" applyAlignment="1">
      <alignment horizontal="center" vertical="center" wrapText="1"/>
    </xf>
    <xf numFmtId="0" fontId="23" fillId="12" borderId="39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  <xf numFmtId="0" fontId="7" fillId="7" borderId="25" xfId="0" applyFont="1" applyFill="1" applyBorder="1" applyAlignment="1">
      <alignment horizontal="center" vertical="center" wrapText="1"/>
    </xf>
    <xf numFmtId="0" fontId="7" fillId="9" borderId="30" xfId="0" applyFont="1" applyFill="1" applyBorder="1" applyAlignment="1">
      <alignment horizontal="center" vertical="center" wrapText="1"/>
    </xf>
    <xf numFmtId="0" fontId="7" fillId="9" borderId="7" xfId="0" applyFont="1" applyFill="1" applyBorder="1" applyAlignment="1">
      <alignment horizontal="center" vertical="center" wrapText="1"/>
    </xf>
    <xf numFmtId="0" fontId="7" fillId="9" borderId="8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7" fillId="8" borderId="24" xfId="0" applyFont="1" applyFill="1" applyBorder="1" applyAlignment="1">
      <alignment horizontal="center" vertical="center" wrapText="1"/>
    </xf>
    <xf numFmtId="0" fontId="7" fillId="8" borderId="25" xfId="0" applyFont="1" applyFill="1" applyBorder="1" applyAlignment="1">
      <alignment horizontal="center" vertical="center" wrapText="1"/>
    </xf>
    <xf numFmtId="0" fontId="7" fillId="14" borderId="24" xfId="0" applyFont="1" applyFill="1" applyBorder="1" applyAlignment="1">
      <alignment horizontal="center" vertical="center" wrapText="1"/>
    </xf>
    <xf numFmtId="0" fontId="7" fillId="14" borderId="25" xfId="0" applyFont="1" applyFill="1" applyBorder="1" applyAlignment="1">
      <alignment horizontal="center" vertical="center" wrapText="1"/>
    </xf>
    <xf numFmtId="0" fontId="7" fillId="16" borderId="35" xfId="0" applyFont="1" applyFill="1" applyBorder="1" applyAlignment="1">
      <alignment horizontal="center" vertical="center" wrapText="1"/>
    </xf>
    <xf numFmtId="0" fontId="7" fillId="16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7" fillId="2" borderId="34" xfId="0" applyFont="1" applyFill="1" applyBorder="1" applyAlignment="1">
      <alignment horizontal="center" vertical="center" wrapText="1"/>
    </xf>
    <xf numFmtId="0" fontId="23" fillId="2" borderId="26" xfId="0" applyFont="1" applyFill="1" applyBorder="1" applyAlignment="1">
      <alignment horizontal="center" vertical="center" wrapText="1"/>
    </xf>
    <xf numFmtId="0" fontId="23" fillId="2" borderId="31" xfId="0" applyFont="1" applyFill="1" applyBorder="1" applyAlignment="1">
      <alignment horizontal="center" vertical="center" wrapText="1"/>
    </xf>
    <xf numFmtId="0" fontId="23" fillId="2" borderId="32" xfId="0" applyFont="1" applyFill="1" applyBorder="1" applyAlignment="1">
      <alignment horizontal="center" vertical="center" wrapText="1"/>
    </xf>
    <xf numFmtId="0" fontId="7" fillId="5" borderId="24" xfId="0" applyFont="1" applyFill="1" applyBorder="1" applyAlignment="1">
      <alignment horizontal="center" vertical="center" wrapText="1"/>
    </xf>
    <xf numFmtId="0" fontId="7" fillId="5" borderId="28" xfId="0" applyFont="1" applyFill="1" applyBorder="1" applyAlignment="1">
      <alignment horizontal="center" vertical="center" wrapText="1"/>
    </xf>
    <xf numFmtId="0" fontId="7" fillId="5" borderId="25" xfId="0" applyFont="1" applyFill="1" applyBorder="1" applyAlignment="1">
      <alignment horizontal="center" vertical="center" wrapText="1"/>
    </xf>
    <xf numFmtId="0" fontId="7" fillId="15" borderId="24" xfId="0" applyFont="1" applyFill="1" applyBorder="1" applyAlignment="1">
      <alignment horizontal="center" vertical="center" wrapText="1"/>
    </xf>
    <xf numFmtId="0" fontId="7" fillId="15" borderId="28" xfId="0" applyFont="1" applyFill="1" applyBorder="1" applyAlignment="1">
      <alignment horizontal="center" vertical="center" wrapText="1"/>
    </xf>
    <xf numFmtId="0" fontId="7" fillId="15" borderId="2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Z168"/>
  <sheetViews>
    <sheetView tabSelected="1" topLeftCell="T1" zoomScale="75" workbookViewId="0">
      <selection activeCell="A16" sqref="A16"/>
    </sheetView>
  </sheetViews>
  <sheetFormatPr defaultRowHeight="12.75"/>
  <cols>
    <col min="1" max="1" width="9.7109375" customWidth="1"/>
    <col min="3" max="3" width="9" customWidth="1"/>
    <col min="4" max="4" width="9.42578125" customWidth="1"/>
    <col min="5" max="10" width="5.7109375" customWidth="1"/>
    <col min="11" max="11" width="8.5703125" customWidth="1"/>
    <col min="12" max="12" width="10.42578125" customWidth="1"/>
    <col min="13" max="13" width="9.7109375" customWidth="1"/>
    <col min="14" max="15" width="10" customWidth="1"/>
    <col min="16" max="16" width="6" customWidth="1"/>
    <col min="17" max="17" width="6.5703125" customWidth="1"/>
    <col min="18" max="18" width="16.42578125" customWidth="1"/>
    <col min="19" max="20" width="6.5703125" customWidth="1"/>
    <col min="21" max="21" width="9.7109375" customWidth="1"/>
    <col min="23" max="23" width="11.85546875" customWidth="1"/>
    <col min="24" max="24" width="8.5703125" customWidth="1"/>
    <col min="25" max="26" width="5.7109375" customWidth="1"/>
    <col min="27" max="35" width="6.7109375" customWidth="1"/>
    <col min="36" max="47" width="5.7109375" customWidth="1"/>
    <col min="50" max="52" width="26" customWidth="1"/>
  </cols>
  <sheetData>
    <row r="1" spans="1:52" ht="21" customHeight="1">
      <c r="A1" s="117" t="s">
        <v>0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</row>
    <row r="2" spans="1:52" ht="13.5" customHeight="1">
      <c r="A2" s="118" t="s">
        <v>58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8"/>
      <c r="AR2" s="118"/>
      <c r="AS2" s="118"/>
      <c r="AT2" s="118"/>
      <c r="AU2" s="118"/>
    </row>
    <row r="3" spans="1:52" ht="16.5" customHeight="1">
      <c r="A3" s="1"/>
      <c r="P3" s="4"/>
      <c r="Q3" s="4"/>
      <c r="R3" s="4"/>
      <c r="S3" s="4"/>
      <c r="T3" s="4"/>
      <c r="U3" s="4"/>
      <c r="V3" s="4"/>
    </row>
    <row r="4" spans="1:52" ht="14.25" customHeight="1">
      <c r="A4" s="127" t="s">
        <v>32</v>
      </c>
      <c r="B4" s="128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</row>
    <row r="5" spans="1:52" ht="15" customHeight="1">
      <c r="A5" s="129" t="s">
        <v>215</v>
      </c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</row>
    <row r="6" spans="1:52" ht="18.75" customHeight="1" thickBot="1">
      <c r="A6" s="131" t="s">
        <v>54</v>
      </c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</row>
    <row r="7" spans="1:52" ht="18.75" customHeight="1" thickBot="1">
      <c r="A7" s="122" t="s">
        <v>186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4"/>
      <c r="W7" s="125"/>
      <c r="X7" s="126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</row>
    <row r="8" spans="1:52" s="2" customFormat="1" ht="18.75" customHeight="1">
      <c r="A8" s="115" t="s">
        <v>216</v>
      </c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</row>
    <row r="9" spans="1:52" ht="18.75" customHeight="1" thickBot="1">
      <c r="A9" s="3"/>
    </row>
    <row r="10" spans="1:52" ht="37.5" customHeight="1" thickBot="1">
      <c r="A10" s="153" t="s">
        <v>1</v>
      </c>
      <c r="B10" s="154"/>
      <c r="C10" s="151" t="s">
        <v>42</v>
      </c>
      <c r="D10" s="152"/>
      <c r="E10" s="119" t="s">
        <v>45</v>
      </c>
      <c r="F10" s="120"/>
      <c r="G10" s="120"/>
      <c r="H10" s="120"/>
      <c r="I10" s="120"/>
      <c r="J10" s="121"/>
      <c r="K10" s="109" t="s">
        <v>3</v>
      </c>
      <c r="L10" s="110"/>
      <c r="M10" s="110"/>
      <c r="N10" s="111"/>
      <c r="O10" s="164" t="s">
        <v>2</v>
      </c>
      <c r="P10" s="165"/>
      <c r="Q10" s="166"/>
      <c r="R10" s="167" t="s">
        <v>208</v>
      </c>
      <c r="S10" s="168"/>
      <c r="T10" s="169"/>
      <c r="U10" s="135" t="s">
        <v>4</v>
      </c>
      <c r="V10" s="136"/>
      <c r="W10" s="149" t="s">
        <v>5</v>
      </c>
      <c r="X10" s="150"/>
      <c r="Y10" s="103" t="s">
        <v>189</v>
      </c>
      <c r="Z10" s="103"/>
      <c r="AA10" s="103"/>
      <c r="AB10" s="103"/>
      <c r="AC10" s="112" t="s">
        <v>207</v>
      </c>
      <c r="AD10" s="113"/>
      <c r="AE10" s="114"/>
      <c r="AF10" s="106" t="s">
        <v>201</v>
      </c>
      <c r="AG10" s="107"/>
      <c r="AH10" s="107"/>
      <c r="AI10" s="108"/>
      <c r="AJ10" s="133" t="s">
        <v>198</v>
      </c>
      <c r="AK10" s="134"/>
      <c r="AL10" s="134"/>
      <c r="AM10" s="134"/>
      <c r="AN10" s="104" t="s">
        <v>202</v>
      </c>
      <c r="AO10" s="104"/>
      <c r="AP10" s="104"/>
      <c r="AQ10" s="104"/>
      <c r="AR10" s="104"/>
      <c r="AS10" s="104"/>
      <c r="AT10" s="104"/>
      <c r="AU10" s="105"/>
    </row>
    <row r="11" spans="1:52" ht="39.75" customHeight="1">
      <c r="A11" s="26"/>
      <c r="B11" s="140" t="s">
        <v>6</v>
      </c>
      <c r="C11" s="140" t="s">
        <v>43</v>
      </c>
      <c r="D11" s="140" t="s">
        <v>44</v>
      </c>
      <c r="E11" s="144" t="s">
        <v>46</v>
      </c>
      <c r="F11" s="145"/>
      <c r="G11" s="144" t="s">
        <v>47</v>
      </c>
      <c r="H11" s="145"/>
      <c r="I11" s="144" t="s">
        <v>48</v>
      </c>
      <c r="J11" s="145"/>
      <c r="K11" s="137"/>
      <c r="L11" s="140" t="s">
        <v>6</v>
      </c>
      <c r="M11" s="143" t="s">
        <v>194</v>
      </c>
      <c r="N11" s="143"/>
      <c r="O11" s="137"/>
      <c r="P11" s="144" t="s">
        <v>6</v>
      </c>
      <c r="Q11" s="145"/>
      <c r="R11" s="50"/>
      <c r="S11" s="144" t="s">
        <v>6</v>
      </c>
      <c r="T11" s="145"/>
      <c r="U11" s="137"/>
      <c r="V11" s="140" t="s">
        <v>6</v>
      </c>
      <c r="W11" s="137"/>
      <c r="X11" s="140" t="s">
        <v>6</v>
      </c>
      <c r="Y11" s="144" t="s">
        <v>190</v>
      </c>
      <c r="Z11" s="145"/>
      <c r="AA11" s="144" t="s">
        <v>191</v>
      </c>
      <c r="AB11" s="145"/>
      <c r="AC11" s="137"/>
      <c r="AD11" s="144" t="s">
        <v>6</v>
      </c>
      <c r="AE11" s="145"/>
      <c r="AF11" s="161" t="s">
        <v>6</v>
      </c>
      <c r="AG11" s="162"/>
      <c r="AH11" s="162"/>
      <c r="AI11" s="163"/>
      <c r="AJ11" s="160" t="s">
        <v>199</v>
      </c>
      <c r="AK11" s="145"/>
      <c r="AL11" s="144" t="s">
        <v>200</v>
      </c>
      <c r="AM11" s="145"/>
      <c r="AN11" s="146" t="s">
        <v>203</v>
      </c>
      <c r="AO11" s="146"/>
      <c r="AP11" s="146"/>
      <c r="AQ11" s="146"/>
      <c r="AR11" s="146" t="s">
        <v>204</v>
      </c>
      <c r="AS11" s="146"/>
      <c r="AT11" s="146"/>
      <c r="AU11" s="158"/>
      <c r="AX11" s="53" t="s">
        <v>214</v>
      </c>
      <c r="AY11" s="53" t="s">
        <v>206</v>
      </c>
      <c r="AZ11" s="157"/>
    </row>
    <row r="12" spans="1:52" ht="36.75" customHeight="1" thickBot="1">
      <c r="A12" s="28"/>
      <c r="B12" s="141"/>
      <c r="C12" s="141"/>
      <c r="D12" s="141"/>
      <c r="E12" s="155"/>
      <c r="F12" s="156"/>
      <c r="G12" s="155"/>
      <c r="H12" s="156"/>
      <c r="I12" s="155"/>
      <c r="J12" s="156"/>
      <c r="K12" s="138"/>
      <c r="L12" s="141"/>
      <c r="M12" s="38" t="s">
        <v>205</v>
      </c>
      <c r="N12" s="35" t="s">
        <v>6</v>
      </c>
      <c r="O12" s="138"/>
      <c r="P12" s="155"/>
      <c r="Q12" s="156"/>
      <c r="R12" s="51"/>
      <c r="S12" s="155"/>
      <c r="T12" s="156"/>
      <c r="U12" s="138"/>
      <c r="V12" s="141"/>
      <c r="W12" s="138"/>
      <c r="X12" s="141"/>
      <c r="Y12" s="155" t="s">
        <v>6</v>
      </c>
      <c r="Z12" s="156"/>
      <c r="AA12" s="155" t="s">
        <v>6</v>
      </c>
      <c r="AB12" s="156"/>
      <c r="AC12" s="138"/>
      <c r="AD12" s="155"/>
      <c r="AE12" s="156"/>
      <c r="AF12" s="146" t="s">
        <v>192</v>
      </c>
      <c r="AG12" s="146"/>
      <c r="AH12" s="146" t="s">
        <v>193</v>
      </c>
      <c r="AI12" s="158"/>
      <c r="AJ12" s="159" t="s">
        <v>6</v>
      </c>
      <c r="AK12" s="156"/>
      <c r="AL12" s="155" t="s">
        <v>6</v>
      </c>
      <c r="AM12" s="156"/>
      <c r="AN12" s="146" t="s">
        <v>192</v>
      </c>
      <c r="AO12" s="146"/>
      <c r="AP12" s="146" t="s">
        <v>193</v>
      </c>
      <c r="AQ12" s="146"/>
      <c r="AR12" s="146" t="s">
        <v>192</v>
      </c>
      <c r="AS12" s="146"/>
      <c r="AT12" s="146" t="s">
        <v>193</v>
      </c>
      <c r="AU12" s="158"/>
      <c r="AX12" s="54"/>
      <c r="AY12" s="54"/>
      <c r="AZ12" s="157"/>
    </row>
    <row r="13" spans="1:52" ht="26.25" customHeight="1">
      <c r="A13" s="25"/>
      <c r="B13" s="142"/>
      <c r="C13" s="142"/>
      <c r="D13" s="142"/>
      <c r="E13" s="11" t="s">
        <v>187</v>
      </c>
      <c r="F13" s="11" t="s">
        <v>188</v>
      </c>
      <c r="G13" s="11" t="s">
        <v>187</v>
      </c>
      <c r="H13" s="11" t="s">
        <v>188</v>
      </c>
      <c r="I13" s="11" t="s">
        <v>187</v>
      </c>
      <c r="J13" s="11" t="s">
        <v>188</v>
      </c>
      <c r="K13" s="139"/>
      <c r="L13" s="142"/>
      <c r="M13" s="36"/>
      <c r="N13" s="36"/>
      <c r="O13" s="139"/>
      <c r="P13" s="11" t="s">
        <v>187</v>
      </c>
      <c r="Q13" s="11" t="s">
        <v>188</v>
      </c>
      <c r="R13" s="37"/>
      <c r="S13" s="11" t="s">
        <v>187</v>
      </c>
      <c r="T13" s="11" t="s">
        <v>188</v>
      </c>
      <c r="U13" s="139"/>
      <c r="V13" s="142"/>
      <c r="W13" s="139"/>
      <c r="X13" s="142"/>
      <c r="Y13" s="11" t="s">
        <v>187</v>
      </c>
      <c r="Z13" s="11" t="s">
        <v>188</v>
      </c>
      <c r="AA13" s="11" t="s">
        <v>187</v>
      </c>
      <c r="AB13" s="11" t="s">
        <v>188</v>
      </c>
      <c r="AC13" s="139"/>
      <c r="AD13" s="27" t="s">
        <v>187</v>
      </c>
      <c r="AE13" s="27" t="s">
        <v>188</v>
      </c>
      <c r="AF13" s="11" t="s">
        <v>187</v>
      </c>
      <c r="AG13" s="11" t="s">
        <v>188</v>
      </c>
      <c r="AH13" s="11" t="s">
        <v>187</v>
      </c>
      <c r="AI13" s="55" t="s">
        <v>188</v>
      </c>
      <c r="AJ13" s="98" t="s">
        <v>187</v>
      </c>
      <c r="AK13" s="11" t="s">
        <v>188</v>
      </c>
      <c r="AL13" s="11" t="s">
        <v>187</v>
      </c>
      <c r="AM13" s="11" t="s">
        <v>188</v>
      </c>
      <c r="AN13" s="11" t="s">
        <v>187</v>
      </c>
      <c r="AO13" s="11" t="s">
        <v>188</v>
      </c>
      <c r="AP13" s="11" t="s">
        <v>187</v>
      </c>
      <c r="AQ13" s="11" t="s">
        <v>188</v>
      </c>
      <c r="AR13" s="11" t="s">
        <v>187</v>
      </c>
      <c r="AS13" s="11" t="s">
        <v>188</v>
      </c>
      <c r="AT13" s="11" t="s">
        <v>187</v>
      </c>
      <c r="AU13" s="55" t="s">
        <v>188</v>
      </c>
      <c r="AX13" s="40" t="str">
        <f>IF(P23-C23=0,"","Verificare congruità tra femmine risultanti nei campi sesso e anzianità di servizio")</f>
        <v/>
      </c>
      <c r="AY13" s="46" t="str">
        <f>IF(Q23-D23=0,""," Verificare congruità tra maschi risultanti nei campi sesso e anzianità di servizio")</f>
        <v/>
      </c>
      <c r="AZ13" s="157"/>
    </row>
    <row r="14" spans="1:52" ht="32.25" customHeight="1">
      <c r="A14" s="66" t="s">
        <v>7</v>
      </c>
      <c r="B14" s="67">
        <f>+C14+D14</f>
        <v>0</v>
      </c>
      <c r="C14" s="34">
        <f t="shared" ref="C14:D18" si="0">+E14+G14+I14</f>
        <v>0</v>
      </c>
      <c r="D14" s="34">
        <f t="shared" si="0"/>
        <v>0</v>
      </c>
      <c r="E14" s="19"/>
      <c r="F14" s="19"/>
      <c r="G14" s="19"/>
      <c r="H14" s="19"/>
      <c r="I14" s="19"/>
      <c r="J14" s="19"/>
      <c r="K14" s="84">
        <v>0</v>
      </c>
      <c r="L14" s="21"/>
      <c r="M14" s="83" t="s">
        <v>195</v>
      </c>
      <c r="N14" s="21"/>
      <c r="O14" s="86" t="s">
        <v>8</v>
      </c>
      <c r="P14" s="20"/>
      <c r="Q14" s="20"/>
      <c r="R14" s="85" t="s">
        <v>209</v>
      </c>
      <c r="S14" s="52"/>
      <c r="T14" s="52"/>
      <c r="U14" s="82" t="s">
        <v>9</v>
      </c>
      <c r="V14" s="22"/>
      <c r="W14" s="75" t="s">
        <v>10</v>
      </c>
      <c r="X14" s="23"/>
      <c r="Y14" s="30"/>
      <c r="Z14" s="30"/>
      <c r="AA14" s="30"/>
      <c r="AB14" s="30"/>
      <c r="AC14" s="87" t="s">
        <v>11</v>
      </c>
      <c r="AD14" s="29"/>
      <c r="AE14" s="29"/>
      <c r="AF14" s="33"/>
      <c r="AG14" s="33"/>
      <c r="AH14" s="33"/>
      <c r="AI14" s="56"/>
      <c r="AJ14" s="99"/>
      <c r="AK14" s="31"/>
      <c r="AL14" s="31"/>
      <c r="AM14" s="31"/>
      <c r="AN14" s="32"/>
      <c r="AO14" s="32"/>
      <c r="AP14" s="32"/>
      <c r="AQ14" s="32"/>
      <c r="AR14" s="32"/>
      <c r="AS14" s="32"/>
      <c r="AT14" s="32"/>
      <c r="AU14" s="100"/>
      <c r="AX14" s="60" t="str">
        <f>IF(S23-C23=0,"","Verificare congruità tra femmine risultanti nei campi sesso e qualifica")</f>
        <v/>
      </c>
      <c r="AY14" s="61" t="str">
        <f>IF(T23-D23=0,""," Verificare congruità tra maschi risultanti nei campi sesso e qualifica")</f>
        <v/>
      </c>
      <c r="AZ14" s="49"/>
    </row>
    <row r="15" spans="1:52" ht="25.5">
      <c r="A15" s="66" t="s">
        <v>12</v>
      </c>
      <c r="B15" s="67">
        <f>+C15+D15</f>
        <v>0</v>
      </c>
      <c r="C15" s="34">
        <f t="shared" si="0"/>
        <v>0</v>
      </c>
      <c r="D15" s="34">
        <f t="shared" si="0"/>
        <v>0</v>
      </c>
      <c r="E15" s="19"/>
      <c r="F15" s="19"/>
      <c r="G15" s="19"/>
      <c r="H15" s="19"/>
      <c r="I15" s="19"/>
      <c r="J15" s="19"/>
      <c r="K15" s="84">
        <v>1</v>
      </c>
      <c r="L15" s="21"/>
      <c r="M15" s="83" t="s">
        <v>196</v>
      </c>
      <c r="N15" s="21"/>
      <c r="O15" s="86" t="s">
        <v>13</v>
      </c>
      <c r="P15" s="20"/>
      <c r="Q15" s="20"/>
      <c r="R15" s="85" t="s">
        <v>210</v>
      </c>
      <c r="S15" s="52"/>
      <c r="T15" s="52"/>
      <c r="U15" s="82" t="s">
        <v>14</v>
      </c>
      <c r="V15" s="22"/>
      <c r="W15" s="75" t="s">
        <v>15</v>
      </c>
      <c r="X15" s="23"/>
      <c r="Y15" s="89"/>
      <c r="Z15" s="89"/>
      <c r="AA15" s="89"/>
      <c r="AB15" s="89"/>
      <c r="AC15" s="87" t="s">
        <v>16</v>
      </c>
      <c r="AD15" s="29"/>
      <c r="AE15" s="29"/>
      <c r="AF15" s="89"/>
      <c r="AG15" s="89"/>
      <c r="AH15" s="89"/>
      <c r="AI15" s="90"/>
      <c r="AJ15" s="101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90"/>
      <c r="AX15" s="62" t="str">
        <f>IF(C23-AD23=0,"","Verificare congruità tra femmine risultanti nei campi sesso e motivazione recesso")</f>
        <v/>
      </c>
      <c r="AY15" s="63" t="str">
        <f>IF(D23-AE23=0,"","Verificare congruità tra maschi risultanti nei campi sesso e motivazione recesso")</f>
        <v/>
      </c>
      <c r="AZ15" s="45"/>
    </row>
    <row r="16" spans="1:52" ht="25.5">
      <c r="A16" s="66" t="s">
        <v>17</v>
      </c>
      <c r="B16" s="67">
        <f>+C16+D16</f>
        <v>0</v>
      </c>
      <c r="C16" s="34">
        <f t="shared" si="0"/>
        <v>0</v>
      </c>
      <c r="D16" s="34">
        <f t="shared" si="0"/>
        <v>0</v>
      </c>
      <c r="E16" s="19"/>
      <c r="F16" s="19"/>
      <c r="G16" s="19"/>
      <c r="H16" s="19"/>
      <c r="I16" s="19"/>
      <c r="J16" s="19"/>
      <c r="K16" s="84">
        <v>2</v>
      </c>
      <c r="L16" s="21"/>
      <c r="M16" s="83" t="s">
        <v>197</v>
      </c>
      <c r="N16" s="21"/>
      <c r="O16" s="86" t="s">
        <v>18</v>
      </c>
      <c r="P16" s="20"/>
      <c r="Q16" s="20"/>
      <c r="R16" s="85" t="s">
        <v>211</v>
      </c>
      <c r="S16" s="52"/>
      <c r="T16" s="52"/>
      <c r="U16" s="82" t="s">
        <v>19</v>
      </c>
      <c r="V16" s="22"/>
      <c r="W16" s="75" t="s">
        <v>20</v>
      </c>
      <c r="X16" s="23"/>
      <c r="Y16" s="89"/>
      <c r="Z16" s="89"/>
      <c r="AA16" s="89"/>
      <c r="AB16" s="89"/>
      <c r="AC16" s="87" t="s">
        <v>21</v>
      </c>
      <c r="AD16" s="29"/>
      <c r="AE16" s="29"/>
      <c r="AF16" s="89"/>
      <c r="AG16" s="89"/>
      <c r="AH16" s="89"/>
      <c r="AI16" s="90"/>
      <c r="AJ16" s="101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90"/>
      <c r="AX16" s="41" t="str">
        <f>IF(C23-Y23-A322=0,"","Verificare congruità tra femmine risultanti nei campi sesso e tipologia di recesso")</f>
        <v/>
      </c>
      <c r="AY16" s="47" t="str">
        <f>IF(D23-Z23-B322=0,"","Verificare congruità tra maschi risultanti nei campi sesso e tipologia di recesso")</f>
        <v/>
      </c>
      <c r="AZ16" s="45"/>
    </row>
    <row r="17" spans="1:52" ht="30" customHeight="1">
      <c r="A17" s="66" t="s">
        <v>22</v>
      </c>
      <c r="B17" s="67">
        <f>+C17+D17</f>
        <v>0</v>
      </c>
      <c r="C17" s="34">
        <f t="shared" si="0"/>
        <v>0</v>
      </c>
      <c r="D17" s="34">
        <f t="shared" si="0"/>
        <v>0</v>
      </c>
      <c r="E17" s="19"/>
      <c r="F17" s="19"/>
      <c r="G17" s="19"/>
      <c r="H17" s="19"/>
      <c r="I17" s="19"/>
      <c r="J17" s="19"/>
      <c r="K17" s="84" t="s">
        <v>55</v>
      </c>
      <c r="L17" s="21"/>
      <c r="M17" s="73"/>
      <c r="N17" s="73"/>
      <c r="O17" s="86" t="s">
        <v>23</v>
      </c>
      <c r="P17" s="20"/>
      <c r="Q17" s="20"/>
      <c r="R17" s="85" t="s">
        <v>212</v>
      </c>
      <c r="S17" s="52"/>
      <c r="T17" s="52"/>
      <c r="U17" s="82" t="s">
        <v>24</v>
      </c>
      <c r="V17" s="22"/>
      <c r="W17" s="75" t="s">
        <v>25</v>
      </c>
      <c r="X17" s="23"/>
      <c r="Y17" s="89"/>
      <c r="Z17" s="89"/>
      <c r="AA17" s="89"/>
      <c r="AB17" s="89"/>
      <c r="AC17" s="87" t="s">
        <v>26</v>
      </c>
      <c r="AD17" s="29"/>
      <c r="AE17" s="29"/>
      <c r="AF17" s="89"/>
      <c r="AG17" s="89"/>
      <c r="AH17" s="89"/>
      <c r="AI17" s="90"/>
      <c r="AJ17" s="101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90"/>
      <c r="AX17" s="42" t="str">
        <f>IF(C23-AJ23-AL23=0,"","Verificare congruità tra femmine risultanti nei campi sesso e orario di lavoro svolto")</f>
        <v/>
      </c>
      <c r="AY17" s="48" t="str">
        <f>IF(D23-AK23-AM23=0,"","Verificare congruità tra maschi inseriti nei campi sesso e orario di lavoro svolto")</f>
        <v/>
      </c>
      <c r="AZ17" s="45"/>
    </row>
    <row r="18" spans="1:52" ht="25.5">
      <c r="A18" s="66" t="s">
        <v>27</v>
      </c>
      <c r="B18" s="67">
        <f>+C18+D18</f>
        <v>0</v>
      </c>
      <c r="C18" s="34">
        <f t="shared" si="0"/>
        <v>0</v>
      </c>
      <c r="D18" s="34">
        <f t="shared" si="0"/>
        <v>0</v>
      </c>
      <c r="E18" s="19"/>
      <c r="F18" s="19"/>
      <c r="G18" s="19"/>
      <c r="H18" s="19"/>
      <c r="I18" s="19"/>
      <c r="J18" s="19"/>
      <c r="K18" s="74"/>
      <c r="L18" s="73"/>
      <c r="M18" s="73"/>
      <c r="N18" s="73"/>
      <c r="O18" s="86" t="s">
        <v>28</v>
      </c>
      <c r="P18" s="20"/>
      <c r="Q18" s="20"/>
      <c r="R18" s="85" t="s">
        <v>213</v>
      </c>
      <c r="S18" s="52"/>
      <c r="T18" s="52"/>
      <c r="U18" s="82" t="s">
        <v>29</v>
      </c>
      <c r="V18" s="22"/>
      <c r="W18" s="75" t="s">
        <v>41</v>
      </c>
      <c r="X18" s="23"/>
      <c r="Y18" s="89"/>
      <c r="Z18" s="89"/>
      <c r="AA18" s="89"/>
      <c r="AB18" s="89"/>
      <c r="AC18" s="87" t="s">
        <v>30</v>
      </c>
      <c r="AD18" s="29"/>
      <c r="AE18" s="29"/>
      <c r="AF18" s="89"/>
      <c r="AG18" s="89"/>
      <c r="AH18" s="89"/>
      <c r="AI18" s="90"/>
      <c r="AJ18" s="101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90"/>
      <c r="AX18" s="43" t="str">
        <f>IF(C23-AN23-AP23=0,"","Verificare congruità tra femmine risultanti nei campi sesso e Richiesta part time...")</f>
        <v/>
      </c>
      <c r="AY18" s="39" t="str">
        <f>IF(D23-AO23-AQ23=0,"","Verificare congruità tra maschi risultanti nei campi sesso e Richiesta part time...")</f>
        <v/>
      </c>
      <c r="AZ18" s="45"/>
    </row>
    <row r="19" spans="1:52" ht="25.5" customHeight="1">
      <c r="A19" s="68"/>
      <c r="B19" s="69"/>
      <c r="C19" s="69"/>
      <c r="D19" s="69"/>
      <c r="E19" s="69"/>
      <c r="F19" s="69"/>
      <c r="G19" s="69"/>
      <c r="H19" s="69"/>
      <c r="I19" s="69"/>
      <c r="J19" s="69"/>
      <c r="K19" s="73"/>
      <c r="L19" s="73"/>
      <c r="M19" s="73"/>
      <c r="N19" s="73"/>
      <c r="O19" s="72"/>
      <c r="P19" s="72"/>
      <c r="Q19" s="72"/>
      <c r="R19" s="72"/>
      <c r="S19" s="72"/>
      <c r="T19" s="72"/>
      <c r="U19" s="74"/>
      <c r="V19" s="74"/>
      <c r="W19" s="75" t="s">
        <v>56</v>
      </c>
      <c r="X19" s="23"/>
      <c r="Y19" s="89"/>
      <c r="Z19" s="89"/>
      <c r="AA19" s="89"/>
      <c r="AB19" s="89"/>
      <c r="AC19" s="87" t="s">
        <v>31</v>
      </c>
      <c r="AD19" s="29"/>
      <c r="AE19" s="29"/>
      <c r="AF19" s="89"/>
      <c r="AG19" s="89"/>
      <c r="AH19" s="89"/>
      <c r="AI19" s="90"/>
      <c r="AJ19" s="101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90"/>
      <c r="AX19" s="43" t="str">
        <f>IF(AN23-AR23-AT23=0,"","Verificare congruità tra femmine risultanti nei campi Richiesta part time e Concessione...")</f>
        <v/>
      </c>
      <c r="AY19" s="39" t="str">
        <f>IF(AO23-AS23-AU23=0,"","Verificare congruità tra maschi risultanti nei campi Richiesta part time e Concessione...")</f>
        <v/>
      </c>
      <c r="AZ19" s="18"/>
    </row>
    <row r="20" spans="1:52" ht="25.5" customHeight="1" thickBot="1">
      <c r="A20" s="68"/>
      <c r="B20" s="69"/>
      <c r="C20" s="69"/>
      <c r="D20" s="69"/>
      <c r="E20" s="69"/>
      <c r="F20" s="69"/>
      <c r="G20" s="69"/>
      <c r="H20" s="69"/>
      <c r="I20" s="69"/>
      <c r="J20" s="69"/>
      <c r="K20" s="76"/>
      <c r="L20" s="76"/>
      <c r="M20" s="76"/>
      <c r="N20" s="76"/>
      <c r="O20" s="72"/>
      <c r="P20" s="72"/>
      <c r="Q20" s="72"/>
      <c r="R20" s="72"/>
      <c r="S20" s="72"/>
      <c r="T20" s="72"/>
      <c r="U20" s="77"/>
      <c r="V20" s="77"/>
      <c r="W20" s="77"/>
      <c r="X20" s="77"/>
      <c r="Y20" s="89"/>
      <c r="Z20" s="89"/>
      <c r="AA20" s="89"/>
      <c r="AB20" s="89"/>
      <c r="AC20" s="87" t="s">
        <v>50</v>
      </c>
      <c r="AD20" s="29"/>
      <c r="AE20" s="29"/>
      <c r="AF20" s="89"/>
      <c r="AG20" s="89"/>
      <c r="AH20" s="89"/>
      <c r="AI20" s="90"/>
      <c r="AJ20" s="101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90"/>
      <c r="AX20" s="44" t="str">
        <f>IF(C23-AF23-AH23=0,"","Verificare congruità tra femmine risultanti nei campi sesso e erogazione incentivi esodo")</f>
        <v/>
      </c>
      <c r="AY20" s="64" t="str">
        <f>IF(D23-AG23-AI23=0,"","Verificare congruità tra maschi risultanti nei campi sesso e erogazione incentivi esodo")</f>
        <v/>
      </c>
      <c r="AZ20" s="18"/>
    </row>
    <row r="21" spans="1:52" ht="25.5" customHeight="1">
      <c r="A21" s="68"/>
      <c r="B21" s="69"/>
      <c r="C21" s="69"/>
      <c r="D21" s="69"/>
      <c r="E21" s="69"/>
      <c r="F21" s="69"/>
      <c r="G21" s="69"/>
      <c r="H21" s="69"/>
      <c r="I21" s="69"/>
      <c r="J21" s="69"/>
      <c r="K21" s="76"/>
      <c r="L21" s="76"/>
      <c r="M21" s="76"/>
      <c r="N21" s="76"/>
      <c r="O21" s="72"/>
      <c r="P21" s="72"/>
      <c r="Q21" s="72"/>
      <c r="R21" s="72"/>
      <c r="S21" s="72"/>
      <c r="T21" s="72"/>
      <c r="U21" s="77"/>
      <c r="V21" s="77"/>
      <c r="W21" s="77"/>
      <c r="X21" s="77"/>
      <c r="Y21" s="89"/>
      <c r="Z21" s="89"/>
      <c r="AA21" s="89"/>
      <c r="AB21" s="89"/>
      <c r="AC21" s="87" t="s">
        <v>51</v>
      </c>
      <c r="AD21" s="29"/>
      <c r="AE21" s="29"/>
      <c r="AF21" s="89"/>
      <c r="AG21" s="89"/>
      <c r="AH21" s="89"/>
      <c r="AI21" s="90"/>
      <c r="AJ21" s="101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90"/>
      <c r="AX21" s="57" t="str">
        <f>IF(X23-B23=0,"","Verifica congruità dati dimissioni e settore produttivo")</f>
        <v/>
      </c>
      <c r="AY21" s="18"/>
      <c r="AZ21" s="18"/>
    </row>
    <row r="22" spans="1:52" ht="25.5" customHeight="1">
      <c r="A22" s="68"/>
      <c r="B22" s="69"/>
      <c r="C22" s="69"/>
      <c r="D22" s="69"/>
      <c r="E22" s="69"/>
      <c r="F22" s="69"/>
      <c r="G22" s="69"/>
      <c r="H22" s="69"/>
      <c r="I22" s="69"/>
      <c r="J22" s="69"/>
      <c r="K22" s="76"/>
      <c r="L22" s="76"/>
      <c r="M22" s="76"/>
      <c r="N22" s="76"/>
      <c r="O22" s="72"/>
      <c r="P22" s="72"/>
      <c r="Q22" s="72"/>
      <c r="R22" s="72"/>
      <c r="S22" s="72"/>
      <c r="T22" s="72"/>
      <c r="U22" s="77"/>
      <c r="V22" s="77"/>
      <c r="W22" s="77"/>
      <c r="X22" s="77"/>
      <c r="Y22" s="89"/>
      <c r="Z22" s="89"/>
      <c r="AA22" s="89"/>
      <c r="AB22" s="89"/>
      <c r="AC22" s="87" t="s">
        <v>59</v>
      </c>
      <c r="AD22" s="29"/>
      <c r="AE22" s="29"/>
      <c r="AF22" s="89"/>
      <c r="AG22" s="89"/>
      <c r="AH22" s="89"/>
      <c r="AI22" s="90"/>
      <c r="AJ22" s="101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90"/>
      <c r="AX22" s="58" t="str">
        <f>IF(V23-B23=0,"","Verificare congruità dati dimissioni e ampiezza aziendale")</f>
        <v/>
      </c>
      <c r="AY22" s="18"/>
      <c r="AZ22" s="18"/>
    </row>
    <row r="23" spans="1:52" ht="25.5" customHeight="1" thickBot="1">
      <c r="A23" s="70" t="s">
        <v>49</v>
      </c>
      <c r="B23" s="71">
        <f t="shared" ref="B23:J23" si="1">SUM(B14:B18)</f>
        <v>0</v>
      </c>
      <c r="C23" s="71">
        <f t="shared" si="1"/>
        <v>0</v>
      </c>
      <c r="D23" s="71">
        <f t="shared" si="1"/>
        <v>0</v>
      </c>
      <c r="E23" s="71">
        <f t="shared" si="1"/>
        <v>0</v>
      </c>
      <c r="F23" s="71">
        <f t="shared" si="1"/>
        <v>0</v>
      </c>
      <c r="G23" s="71">
        <f t="shared" si="1"/>
        <v>0</v>
      </c>
      <c r="H23" s="71">
        <f t="shared" si="1"/>
        <v>0</v>
      </c>
      <c r="I23" s="71">
        <f t="shared" si="1"/>
        <v>0</v>
      </c>
      <c r="J23" s="71">
        <f t="shared" si="1"/>
        <v>0</v>
      </c>
      <c r="K23" s="80"/>
      <c r="L23" s="79">
        <f>SUM(L14:L17)</f>
        <v>0</v>
      </c>
      <c r="M23" s="79"/>
      <c r="N23" s="79">
        <f>SUM(N14:N17)</f>
        <v>0</v>
      </c>
      <c r="O23" s="78"/>
      <c r="P23" s="79">
        <f>SUM(P14:P18)</f>
        <v>0</v>
      </c>
      <c r="Q23" s="79">
        <f>SUM(Q14:Q18)</f>
        <v>0</v>
      </c>
      <c r="R23" s="79"/>
      <c r="S23" s="79">
        <f>SUM(S14:S18)</f>
        <v>0</v>
      </c>
      <c r="T23" s="79">
        <f>SUM(T14:T18)</f>
        <v>0</v>
      </c>
      <c r="U23" s="81"/>
      <c r="V23" s="79">
        <f>SUM(V14:V18)</f>
        <v>0</v>
      </c>
      <c r="W23" s="81"/>
      <c r="X23" s="79">
        <f>SUM(X14:X19)</f>
        <v>0</v>
      </c>
      <c r="Y23" s="79">
        <f t="shared" ref="Y23:AU23" si="2">SUM(Y14:Y22)</f>
        <v>0</v>
      </c>
      <c r="Z23" s="79">
        <f t="shared" si="2"/>
        <v>0</v>
      </c>
      <c r="AA23" s="79">
        <f t="shared" si="2"/>
        <v>0</v>
      </c>
      <c r="AB23" s="79">
        <f t="shared" si="2"/>
        <v>0</v>
      </c>
      <c r="AC23" s="81"/>
      <c r="AD23" s="79">
        <f t="shared" ref="AD23:AI23" si="3">SUM(AD14:AD22)</f>
        <v>0</v>
      </c>
      <c r="AE23" s="79">
        <f t="shared" si="3"/>
        <v>0</v>
      </c>
      <c r="AF23" s="79">
        <f t="shared" si="3"/>
        <v>0</v>
      </c>
      <c r="AG23" s="79">
        <f t="shared" si="3"/>
        <v>0</v>
      </c>
      <c r="AH23" s="79">
        <f t="shared" si="3"/>
        <v>0</v>
      </c>
      <c r="AI23" s="88">
        <f t="shared" si="3"/>
        <v>0</v>
      </c>
      <c r="AJ23" s="102">
        <f t="shared" si="2"/>
        <v>0</v>
      </c>
      <c r="AK23" s="79">
        <f t="shared" si="2"/>
        <v>0</v>
      </c>
      <c r="AL23" s="79">
        <f t="shared" si="2"/>
        <v>0</v>
      </c>
      <c r="AM23" s="79">
        <f t="shared" si="2"/>
        <v>0</v>
      </c>
      <c r="AN23" s="79">
        <f t="shared" si="2"/>
        <v>0</v>
      </c>
      <c r="AO23" s="79">
        <f t="shared" si="2"/>
        <v>0</v>
      </c>
      <c r="AP23" s="79">
        <f t="shared" si="2"/>
        <v>0</v>
      </c>
      <c r="AQ23" s="79">
        <f t="shared" si="2"/>
        <v>0</v>
      </c>
      <c r="AR23" s="79">
        <f t="shared" si="2"/>
        <v>0</v>
      </c>
      <c r="AS23" s="79">
        <f t="shared" si="2"/>
        <v>0</v>
      </c>
      <c r="AT23" s="79">
        <f t="shared" si="2"/>
        <v>0</v>
      </c>
      <c r="AU23" s="88">
        <f t="shared" si="2"/>
        <v>0</v>
      </c>
      <c r="AX23" s="59" t="str">
        <f>IF(L23-B23=0,"","Verificare congruità dtra il numero figli ed i recessi")</f>
        <v/>
      </c>
      <c r="AY23" s="45"/>
      <c r="AZ23" s="18"/>
    </row>
    <row r="24" spans="1:52" ht="16.5" customHeight="1">
      <c r="A24" s="12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4"/>
      <c r="P24" s="14"/>
      <c r="Q24" s="14"/>
      <c r="R24" s="91"/>
      <c r="S24" s="91"/>
      <c r="T24" s="91"/>
      <c r="U24" s="92"/>
      <c r="V24" s="92"/>
      <c r="W24" s="92"/>
      <c r="X24" s="92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3"/>
      <c r="AX24" s="94"/>
      <c r="AY24" s="94"/>
    </row>
    <row r="25" spans="1:52" ht="16.5" customHeight="1" thickBot="1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7"/>
      <c r="P25" s="7"/>
      <c r="Q25" s="7"/>
      <c r="R25" s="95"/>
      <c r="S25" s="95"/>
      <c r="T25" s="95"/>
      <c r="U25" s="92"/>
      <c r="V25" s="92"/>
      <c r="W25" s="92"/>
      <c r="X25" s="92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93"/>
      <c r="AP25" s="93"/>
      <c r="AQ25" s="93"/>
      <c r="AR25" s="93"/>
      <c r="AS25" s="93"/>
      <c r="AT25" s="93"/>
      <c r="AU25" s="93"/>
      <c r="AV25" s="93"/>
      <c r="AW25" s="93"/>
      <c r="AX25" s="94"/>
      <c r="AY25" s="94"/>
    </row>
    <row r="26" spans="1:52" ht="17.25" customHeight="1" thickBot="1">
      <c r="A26" s="147" t="s">
        <v>52</v>
      </c>
      <c r="B26" s="148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5" t="s">
        <v>53</v>
      </c>
      <c r="Q26" s="24"/>
      <c r="R26" s="97"/>
      <c r="S26" s="97"/>
      <c r="T26" s="97"/>
      <c r="U26" s="92"/>
      <c r="V26" s="92"/>
      <c r="W26" s="92"/>
      <c r="X26" s="96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</row>
    <row r="27" spans="1:52" ht="7.5" customHeight="1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7"/>
      <c r="P27" s="7"/>
      <c r="Q27" s="7"/>
      <c r="R27" s="7"/>
      <c r="S27" s="7"/>
      <c r="T27" s="7"/>
      <c r="U27" s="8"/>
      <c r="V27" s="8"/>
      <c r="W27" s="8"/>
      <c r="X27" s="8"/>
    </row>
    <row r="28" spans="1:52">
      <c r="A28" s="9" t="s">
        <v>33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</row>
    <row r="29" spans="1:52">
      <c r="A29" s="9" t="s">
        <v>34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</row>
    <row r="30" spans="1:52">
      <c r="A30" s="9" t="s">
        <v>36</v>
      </c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7"/>
      <c r="P30" s="17"/>
      <c r="Q30" s="17"/>
      <c r="R30" s="17"/>
      <c r="S30" s="17"/>
      <c r="T30" s="17"/>
    </row>
    <row r="31" spans="1:52">
      <c r="A31" s="9" t="s">
        <v>35</v>
      </c>
      <c r="B31" s="10"/>
      <c r="C31" s="10"/>
      <c r="D31" s="10"/>
      <c r="E31" s="10"/>
      <c r="F31" s="10"/>
      <c r="G31" s="9"/>
      <c r="H31" s="9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</row>
    <row r="32" spans="1:52">
      <c r="A32" s="9" t="s">
        <v>37</v>
      </c>
      <c r="B32" s="10"/>
      <c r="C32" s="10"/>
      <c r="D32" s="10"/>
      <c r="E32" s="10"/>
      <c r="F32" s="10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</row>
    <row r="33" spans="1:50">
      <c r="A33" s="9" t="s">
        <v>39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50">
      <c r="A34" s="9" t="s">
        <v>40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</row>
    <row r="35" spans="1:50">
      <c r="A35" s="9" t="s">
        <v>38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</row>
    <row r="36" spans="1:50">
      <c r="A36" s="9" t="s">
        <v>57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</row>
    <row r="37" spans="1:50">
      <c r="A37" s="9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</row>
    <row r="38" spans="1:50" hidden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</row>
    <row r="39" spans="1:50" hidden="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</row>
    <row r="40" spans="1:50" hidden="1"/>
    <row r="41" spans="1:50" hidden="1"/>
    <row r="42" spans="1:50" hidden="1">
      <c r="AX42" t="s">
        <v>60</v>
      </c>
    </row>
    <row r="43" spans="1:50" hidden="1">
      <c r="AX43" t="s">
        <v>61</v>
      </c>
    </row>
    <row r="44" spans="1:50" hidden="1">
      <c r="AX44" t="s">
        <v>62</v>
      </c>
    </row>
    <row r="45" spans="1:50" hidden="1">
      <c r="AX45" t="s">
        <v>63</v>
      </c>
    </row>
    <row r="46" spans="1:50" hidden="1">
      <c r="AX46" t="s">
        <v>64</v>
      </c>
    </row>
    <row r="47" spans="1:50" hidden="1">
      <c r="AX47" t="s">
        <v>65</v>
      </c>
    </row>
    <row r="48" spans="1:50" hidden="1">
      <c r="AX48" t="s">
        <v>66</v>
      </c>
    </row>
    <row r="49" spans="50:50" hidden="1">
      <c r="AX49" t="s">
        <v>67</v>
      </c>
    </row>
    <row r="50" spans="50:50" hidden="1">
      <c r="AX50" t="s">
        <v>68</v>
      </c>
    </row>
    <row r="51" spans="50:50" hidden="1">
      <c r="AX51" t="s">
        <v>69</v>
      </c>
    </row>
    <row r="52" spans="50:50" hidden="1">
      <c r="AX52" t="s">
        <v>70</v>
      </c>
    </row>
    <row r="53" spans="50:50" hidden="1">
      <c r="AX53" t="s">
        <v>71</v>
      </c>
    </row>
    <row r="54" spans="50:50" hidden="1">
      <c r="AX54" t="s">
        <v>72</v>
      </c>
    </row>
    <row r="55" spans="50:50" hidden="1">
      <c r="AX55" t="s">
        <v>73</v>
      </c>
    </row>
    <row r="56" spans="50:50" hidden="1">
      <c r="AX56" t="s">
        <v>74</v>
      </c>
    </row>
    <row r="57" spans="50:50" hidden="1">
      <c r="AX57" t="s">
        <v>75</v>
      </c>
    </row>
    <row r="58" spans="50:50" hidden="1">
      <c r="AX58" t="s">
        <v>76</v>
      </c>
    </row>
    <row r="59" spans="50:50" hidden="1">
      <c r="AX59" t="s">
        <v>77</v>
      </c>
    </row>
    <row r="60" spans="50:50" hidden="1">
      <c r="AX60" t="s">
        <v>78</v>
      </c>
    </row>
    <row r="61" spans="50:50" hidden="1">
      <c r="AX61" t="s">
        <v>79</v>
      </c>
    </row>
    <row r="62" spans="50:50" hidden="1">
      <c r="AX62" t="s">
        <v>80</v>
      </c>
    </row>
    <row r="63" spans="50:50" hidden="1">
      <c r="AX63" t="s">
        <v>81</v>
      </c>
    </row>
    <row r="64" spans="50:50" hidden="1">
      <c r="AX64" t="s">
        <v>82</v>
      </c>
    </row>
    <row r="65" spans="50:50" hidden="1">
      <c r="AX65" t="s">
        <v>83</v>
      </c>
    </row>
    <row r="66" spans="50:50" hidden="1">
      <c r="AX66" t="s">
        <v>84</v>
      </c>
    </row>
    <row r="67" spans="50:50" hidden="1">
      <c r="AX67" t="s">
        <v>85</v>
      </c>
    </row>
    <row r="68" spans="50:50" hidden="1">
      <c r="AX68" t="s">
        <v>86</v>
      </c>
    </row>
    <row r="69" spans="50:50" hidden="1">
      <c r="AX69" t="s">
        <v>87</v>
      </c>
    </row>
    <row r="70" spans="50:50" hidden="1">
      <c r="AX70" t="s">
        <v>88</v>
      </c>
    </row>
    <row r="71" spans="50:50" hidden="1">
      <c r="AX71" t="s">
        <v>89</v>
      </c>
    </row>
    <row r="72" spans="50:50" hidden="1">
      <c r="AX72" t="s">
        <v>90</v>
      </c>
    </row>
    <row r="73" spans="50:50" hidden="1">
      <c r="AX73" t="s">
        <v>91</v>
      </c>
    </row>
    <row r="74" spans="50:50" hidden="1">
      <c r="AX74" t="s">
        <v>92</v>
      </c>
    </row>
    <row r="75" spans="50:50" hidden="1">
      <c r="AX75" t="s">
        <v>93</v>
      </c>
    </row>
    <row r="76" spans="50:50" hidden="1">
      <c r="AX76" t="s">
        <v>94</v>
      </c>
    </row>
    <row r="77" spans="50:50" hidden="1">
      <c r="AX77" t="s">
        <v>95</v>
      </c>
    </row>
    <row r="78" spans="50:50" hidden="1">
      <c r="AX78" t="s">
        <v>96</v>
      </c>
    </row>
    <row r="79" spans="50:50" hidden="1">
      <c r="AX79" t="s">
        <v>97</v>
      </c>
    </row>
    <row r="80" spans="50:50" hidden="1">
      <c r="AX80" t="s">
        <v>98</v>
      </c>
    </row>
    <row r="81" spans="50:50" hidden="1">
      <c r="AX81" t="s">
        <v>99</v>
      </c>
    </row>
    <row r="82" spans="50:50" hidden="1">
      <c r="AX82" t="s">
        <v>100</v>
      </c>
    </row>
    <row r="83" spans="50:50" hidden="1">
      <c r="AX83" t="s">
        <v>101</v>
      </c>
    </row>
    <row r="84" spans="50:50" hidden="1">
      <c r="AX84" t="s">
        <v>102</v>
      </c>
    </row>
    <row r="85" spans="50:50" hidden="1">
      <c r="AX85" t="s">
        <v>103</v>
      </c>
    </row>
    <row r="86" spans="50:50" hidden="1">
      <c r="AX86" t="s">
        <v>104</v>
      </c>
    </row>
    <row r="87" spans="50:50" hidden="1">
      <c r="AX87" t="s">
        <v>105</v>
      </c>
    </row>
    <row r="88" spans="50:50" hidden="1">
      <c r="AX88" t="s">
        <v>106</v>
      </c>
    </row>
    <row r="89" spans="50:50" hidden="1">
      <c r="AX89" t="s">
        <v>107</v>
      </c>
    </row>
    <row r="90" spans="50:50" hidden="1">
      <c r="AX90" t="s">
        <v>108</v>
      </c>
    </row>
    <row r="91" spans="50:50" hidden="1">
      <c r="AX91" t="s">
        <v>109</v>
      </c>
    </row>
    <row r="92" spans="50:50" hidden="1">
      <c r="AX92" t="s">
        <v>110</v>
      </c>
    </row>
    <row r="93" spans="50:50" hidden="1">
      <c r="AX93" t="s">
        <v>111</v>
      </c>
    </row>
    <row r="94" spans="50:50" hidden="1">
      <c r="AX94" t="s">
        <v>112</v>
      </c>
    </row>
    <row r="95" spans="50:50" hidden="1">
      <c r="AX95" t="s">
        <v>113</v>
      </c>
    </row>
    <row r="96" spans="50:50" hidden="1">
      <c r="AX96" t="s">
        <v>114</v>
      </c>
    </row>
    <row r="97" spans="50:50" hidden="1">
      <c r="AX97" t="s">
        <v>115</v>
      </c>
    </row>
    <row r="98" spans="50:50" hidden="1">
      <c r="AX98" t="s">
        <v>116</v>
      </c>
    </row>
    <row r="99" spans="50:50" hidden="1">
      <c r="AX99" t="s">
        <v>117</v>
      </c>
    </row>
    <row r="100" spans="50:50" hidden="1">
      <c r="AX100" t="s">
        <v>118</v>
      </c>
    </row>
    <row r="101" spans="50:50" hidden="1">
      <c r="AX101" t="s">
        <v>119</v>
      </c>
    </row>
    <row r="102" spans="50:50" hidden="1">
      <c r="AX102" t="s">
        <v>120</v>
      </c>
    </row>
    <row r="103" spans="50:50" hidden="1">
      <c r="AX103" t="s">
        <v>121</v>
      </c>
    </row>
    <row r="104" spans="50:50" hidden="1">
      <c r="AX104" t="s">
        <v>122</v>
      </c>
    </row>
    <row r="105" spans="50:50" hidden="1">
      <c r="AX105" t="s">
        <v>123</v>
      </c>
    </row>
    <row r="106" spans="50:50" hidden="1">
      <c r="AX106" t="s">
        <v>124</v>
      </c>
    </row>
    <row r="107" spans="50:50" hidden="1">
      <c r="AX107" t="s">
        <v>125</v>
      </c>
    </row>
    <row r="108" spans="50:50" hidden="1">
      <c r="AX108" t="s">
        <v>126</v>
      </c>
    </row>
    <row r="109" spans="50:50" hidden="1">
      <c r="AX109" t="s">
        <v>127</v>
      </c>
    </row>
    <row r="110" spans="50:50" hidden="1">
      <c r="AX110" t="s">
        <v>128</v>
      </c>
    </row>
    <row r="111" spans="50:50" hidden="1">
      <c r="AX111" t="s">
        <v>129</v>
      </c>
    </row>
    <row r="112" spans="50:50" hidden="1">
      <c r="AX112" t="s">
        <v>130</v>
      </c>
    </row>
    <row r="113" spans="50:50" hidden="1">
      <c r="AX113" t="s">
        <v>131</v>
      </c>
    </row>
    <row r="114" spans="50:50" hidden="1">
      <c r="AX114" t="s">
        <v>132</v>
      </c>
    </row>
    <row r="115" spans="50:50" hidden="1">
      <c r="AX115" t="s">
        <v>133</v>
      </c>
    </row>
    <row r="116" spans="50:50" hidden="1">
      <c r="AX116" t="s">
        <v>134</v>
      </c>
    </row>
    <row r="117" spans="50:50" hidden="1">
      <c r="AX117" t="s">
        <v>135</v>
      </c>
    </row>
    <row r="118" spans="50:50" hidden="1">
      <c r="AX118" t="s">
        <v>136</v>
      </c>
    </row>
    <row r="119" spans="50:50" hidden="1">
      <c r="AX119" t="s">
        <v>137</v>
      </c>
    </row>
    <row r="120" spans="50:50" hidden="1">
      <c r="AX120" t="s">
        <v>138</v>
      </c>
    </row>
    <row r="121" spans="50:50" hidden="1">
      <c r="AX121" t="s">
        <v>139</v>
      </c>
    </row>
    <row r="122" spans="50:50" hidden="1">
      <c r="AX122" t="s">
        <v>140</v>
      </c>
    </row>
    <row r="123" spans="50:50" hidden="1">
      <c r="AX123" t="s">
        <v>141</v>
      </c>
    </row>
    <row r="124" spans="50:50" hidden="1">
      <c r="AX124" t="s">
        <v>142</v>
      </c>
    </row>
    <row r="125" spans="50:50" hidden="1">
      <c r="AX125" t="s">
        <v>143</v>
      </c>
    </row>
    <row r="126" spans="50:50" hidden="1">
      <c r="AX126" t="s">
        <v>144</v>
      </c>
    </row>
    <row r="127" spans="50:50" hidden="1">
      <c r="AX127" t="s">
        <v>145</v>
      </c>
    </row>
    <row r="128" spans="50:50" hidden="1">
      <c r="AX128" t="s">
        <v>146</v>
      </c>
    </row>
    <row r="129" spans="50:50" hidden="1">
      <c r="AX129" t="s">
        <v>147</v>
      </c>
    </row>
    <row r="130" spans="50:50" hidden="1">
      <c r="AX130" t="s">
        <v>148</v>
      </c>
    </row>
    <row r="131" spans="50:50" hidden="1">
      <c r="AX131" t="s">
        <v>149</v>
      </c>
    </row>
    <row r="132" spans="50:50" hidden="1">
      <c r="AX132" t="s">
        <v>150</v>
      </c>
    </row>
    <row r="133" spans="50:50" hidden="1">
      <c r="AX133" t="s">
        <v>151</v>
      </c>
    </row>
    <row r="134" spans="50:50" hidden="1">
      <c r="AX134" t="s">
        <v>152</v>
      </c>
    </row>
    <row r="135" spans="50:50" hidden="1">
      <c r="AX135" t="s">
        <v>153</v>
      </c>
    </row>
    <row r="136" spans="50:50" hidden="1">
      <c r="AX136" t="s">
        <v>154</v>
      </c>
    </row>
    <row r="137" spans="50:50" hidden="1">
      <c r="AX137" t="s">
        <v>155</v>
      </c>
    </row>
    <row r="138" spans="50:50" hidden="1">
      <c r="AX138" t="s">
        <v>156</v>
      </c>
    </row>
    <row r="139" spans="50:50" hidden="1">
      <c r="AX139" t="s">
        <v>157</v>
      </c>
    </row>
    <row r="140" spans="50:50" hidden="1">
      <c r="AX140" t="s">
        <v>158</v>
      </c>
    </row>
    <row r="141" spans="50:50" hidden="1">
      <c r="AX141" t="s">
        <v>159</v>
      </c>
    </row>
    <row r="142" spans="50:50" hidden="1">
      <c r="AX142" t="s">
        <v>160</v>
      </c>
    </row>
    <row r="143" spans="50:50" hidden="1">
      <c r="AX143" t="s">
        <v>161</v>
      </c>
    </row>
    <row r="144" spans="50:50" hidden="1">
      <c r="AX144" t="s">
        <v>162</v>
      </c>
    </row>
    <row r="145" spans="50:50" hidden="1">
      <c r="AX145" t="s">
        <v>163</v>
      </c>
    </row>
    <row r="146" spans="50:50" hidden="1">
      <c r="AX146" t="s">
        <v>164</v>
      </c>
    </row>
    <row r="147" spans="50:50" hidden="1">
      <c r="AX147" t="s">
        <v>165</v>
      </c>
    </row>
    <row r="148" spans="50:50" hidden="1">
      <c r="AX148" t="s">
        <v>166</v>
      </c>
    </row>
    <row r="149" spans="50:50" hidden="1">
      <c r="AX149" t="s">
        <v>167</v>
      </c>
    </row>
    <row r="150" spans="50:50" hidden="1">
      <c r="AX150" t="s">
        <v>168</v>
      </c>
    </row>
    <row r="151" spans="50:50" hidden="1">
      <c r="AX151" t="s">
        <v>169</v>
      </c>
    </row>
    <row r="152" spans="50:50" hidden="1">
      <c r="AX152" t="s">
        <v>170</v>
      </c>
    </row>
    <row r="153" spans="50:50" hidden="1">
      <c r="AX153" t="s">
        <v>171</v>
      </c>
    </row>
    <row r="154" spans="50:50" hidden="1">
      <c r="AX154" t="s">
        <v>172</v>
      </c>
    </row>
    <row r="155" spans="50:50" hidden="1">
      <c r="AX155" t="s">
        <v>173</v>
      </c>
    </row>
    <row r="156" spans="50:50" hidden="1">
      <c r="AX156" t="s">
        <v>174</v>
      </c>
    </row>
    <row r="157" spans="50:50" hidden="1">
      <c r="AX157" t="s">
        <v>175</v>
      </c>
    </row>
    <row r="158" spans="50:50" hidden="1">
      <c r="AX158" t="s">
        <v>176</v>
      </c>
    </row>
    <row r="159" spans="50:50" hidden="1">
      <c r="AX159" t="s">
        <v>177</v>
      </c>
    </row>
    <row r="160" spans="50:50" hidden="1">
      <c r="AX160" t="s">
        <v>178</v>
      </c>
    </row>
    <row r="161" spans="50:50" hidden="1">
      <c r="AX161" t="s">
        <v>179</v>
      </c>
    </row>
    <row r="162" spans="50:50" hidden="1">
      <c r="AX162" t="s">
        <v>180</v>
      </c>
    </row>
    <row r="163" spans="50:50" hidden="1">
      <c r="AX163" t="s">
        <v>181</v>
      </c>
    </row>
    <row r="164" spans="50:50" hidden="1">
      <c r="AX164" t="s">
        <v>182</v>
      </c>
    </row>
    <row r="165" spans="50:50" hidden="1">
      <c r="AX165" t="s">
        <v>183</v>
      </c>
    </row>
    <row r="166" spans="50:50" hidden="1">
      <c r="AX166" t="s">
        <v>184</v>
      </c>
    </row>
    <row r="167" spans="50:50" hidden="1">
      <c r="AX167" t="s">
        <v>185</v>
      </c>
    </row>
    <row r="168" spans="50:50" hidden="1"/>
  </sheetData>
  <sheetProtection selectLockedCells="1"/>
  <mergeCells count="58">
    <mergeCell ref="AR12:AS12"/>
    <mergeCell ref="AL12:AM12"/>
    <mergeCell ref="O10:Q10"/>
    <mergeCell ref="Y11:Z11"/>
    <mergeCell ref="AA11:AB11"/>
    <mergeCell ref="R10:T10"/>
    <mergeCell ref="S11:T12"/>
    <mergeCell ref="X11:X13"/>
    <mergeCell ref="V11:V13"/>
    <mergeCell ref="AN11:AQ11"/>
    <mergeCell ref="I11:J12"/>
    <mergeCell ref="AJ12:AK12"/>
    <mergeCell ref="AJ11:AK11"/>
    <mergeCell ref="AF11:AI11"/>
    <mergeCell ref="AF12:AG12"/>
    <mergeCell ref="AH12:AI12"/>
    <mergeCell ref="AC11:AC13"/>
    <mergeCell ref="AD11:AE12"/>
    <mergeCell ref="AP12:AQ12"/>
    <mergeCell ref="Y12:Z12"/>
    <mergeCell ref="U11:U13"/>
    <mergeCell ref="W11:W13"/>
    <mergeCell ref="AA12:AB12"/>
    <mergeCell ref="AZ11:AZ13"/>
    <mergeCell ref="B11:B13"/>
    <mergeCell ref="C11:C13"/>
    <mergeCell ref="D11:D13"/>
    <mergeCell ref="AT12:AU12"/>
    <mergeCell ref="AR11:AU11"/>
    <mergeCell ref="K11:K13"/>
    <mergeCell ref="L11:L13"/>
    <mergeCell ref="M11:N11"/>
    <mergeCell ref="AL11:AM11"/>
    <mergeCell ref="AN12:AO12"/>
    <mergeCell ref="A26:O26"/>
    <mergeCell ref="P11:Q12"/>
    <mergeCell ref="G11:H12"/>
    <mergeCell ref="E11:F12"/>
    <mergeCell ref="O11:O13"/>
    <mergeCell ref="A1:AU1"/>
    <mergeCell ref="A2:AU2"/>
    <mergeCell ref="E10:J10"/>
    <mergeCell ref="A7:V7"/>
    <mergeCell ref="W7:X7"/>
    <mergeCell ref="A4:AU4"/>
    <mergeCell ref="A5:AU5"/>
    <mergeCell ref="A6:AU6"/>
    <mergeCell ref="AJ10:AM10"/>
    <mergeCell ref="U10:V10"/>
    <mergeCell ref="Y10:AB10"/>
    <mergeCell ref="AN10:AU10"/>
    <mergeCell ref="AF10:AI10"/>
    <mergeCell ref="K10:N10"/>
    <mergeCell ref="AC10:AE10"/>
    <mergeCell ref="A8:AU8"/>
    <mergeCell ref="W10:X10"/>
    <mergeCell ref="C10:D10"/>
    <mergeCell ref="A10:B10"/>
  </mergeCells>
  <phoneticPr fontId="2" type="noConversion"/>
  <dataValidations disablePrompts="1" count="1">
    <dataValidation type="list" allowBlank="1" showInputMessage="1" showErrorMessage="1" sqref="W7:X7">
      <formula1>$AX$42:$AX$167</formula1>
    </dataValidation>
  </dataValidations>
  <printOptions horizontalCentered="1"/>
  <pageMargins left="0.19685039370078741" right="0.19685039370078741" top="0.19685039370078741" bottom="0.27559055118110237" header="0.35433070866141736" footer="0.27559055118110237"/>
  <pageSetup paperSize="8" scale="55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Nuovo prospetto</vt:lpstr>
      <vt:lpstr>'Nuovo prospetto'!Print_Area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escala</dc:creator>
  <cp:lastModifiedBy>elettra-peda</cp:lastModifiedBy>
  <cp:lastPrinted>2013-12-16T09:52:50Z</cp:lastPrinted>
  <dcterms:created xsi:type="dcterms:W3CDTF">2010-02-03T11:23:43Z</dcterms:created>
  <dcterms:modified xsi:type="dcterms:W3CDTF">2013-12-16T09:53:17Z</dcterms:modified>
</cp:coreProperties>
</file>