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95" yWindow="2400" windowWidth="22800" windowHeight="11835" tabRatio="882"/>
  </bookViews>
  <sheets>
    <sheet name="PRA e responsabilità" sheetId="15" r:id="rId1"/>
    <sheet name="Scheda 1 - Interventi" sheetId="17" r:id="rId2"/>
    <sheet name="Scheda 2 - Target sez.5" sheetId="1" r:id="rId3"/>
    <sheet name="Scheda 3 - Attività lanciate" sheetId="2" r:id="rId4"/>
    <sheet name="Scheda 4 - Target all. C - OOPP" sheetId="12" r:id="rId5"/>
    <sheet name="Sch. 5 FESR Target all.C -Altri" sheetId="13" r:id="rId6"/>
    <sheet name="Sch. 5 FSE Target all.C -Altri" sheetId="16" r:id="rId7"/>
  </sheets>
  <definedNames>
    <definedName name="_xlnm._FilterDatabase" localSheetId="1" hidden="1">'Scheda 1 - Interventi'!$A$3:$M$10</definedName>
    <definedName name="_xlnm._FilterDatabase" localSheetId="2" hidden="1">'Scheda 2 - Target sez.5'!$A$4:$H$6</definedName>
    <definedName name="_xlnm._FilterDatabase" localSheetId="3" hidden="1">'Scheda 3 - Attività lanciate'!$A$4:$J$22</definedName>
    <definedName name="_GoBack" localSheetId="5">'Sch. 5 FESR Target all.C -Altri'!$B$13</definedName>
    <definedName name="_xlnm.Print_Titles" localSheetId="1">'Scheda 1 - Interventi'!$3:$5</definedName>
    <definedName name="_xlnm.Print_Titles" localSheetId="2">'Scheda 2 - Target sez.5'!$4:$6</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9" i="1" l="1"/>
  <c r="A78" i="2"/>
  <c r="A79" i="2"/>
  <c r="A80" i="2"/>
  <c r="A81" i="2"/>
  <c r="A82" i="2"/>
  <c r="C26" i="2"/>
  <c r="C25" i="2"/>
  <c r="C24" i="2"/>
  <c r="C19" i="2"/>
  <c r="I15" i="12"/>
  <c r="H15" i="12"/>
  <c r="G15" i="12"/>
  <c r="F15" i="12"/>
  <c r="E15" i="12"/>
  <c r="D15" i="12"/>
  <c r="I12" i="12"/>
  <c r="H12" i="12"/>
  <c r="G12" i="12"/>
  <c r="F12" i="12"/>
  <c r="E12" i="12"/>
  <c r="D12" i="12"/>
  <c r="I9" i="12"/>
  <c r="H9" i="12"/>
  <c r="G9" i="12"/>
  <c r="F9" i="12"/>
  <c r="E9" i="12"/>
  <c r="D9" i="12"/>
</calcChain>
</file>

<file path=xl/sharedStrings.xml><?xml version="1.0" encoding="utf-8"?>
<sst xmlns="http://schemas.openxmlformats.org/spreadsheetml/2006/main" count="1675" uniqueCount="565">
  <si>
    <t>Target</t>
  </si>
  <si>
    <t>Fondo</t>
  </si>
  <si>
    <t>Unità di misura</t>
  </si>
  <si>
    <t>Note e chiarimenti</t>
  </si>
  <si>
    <t>Valore atteso target</t>
  </si>
  <si>
    <t>Valore attuale target</t>
  </si>
  <si>
    <t>FSE</t>
  </si>
  <si>
    <t>FESR</t>
  </si>
  <si>
    <t>Finanziato con:</t>
  </si>
  <si>
    <t>Leggenda</t>
  </si>
  <si>
    <t>N.</t>
  </si>
  <si>
    <t xml:space="preserve">Tipo </t>
  </si>
  <si>
    <t>Responsabile</t>
  </si>
  <si>
    <t>SCHEDA 1 - MONITORAGGIO INTERVENTI PRA</t>
  </si>
  <si>
    <t>SCHEDA 2 - MONITORAGGIO TARGET PRA</t>
  </si>
  <si>
    <t>Totale</t>
  </si>
  <si>
    <t>asse prioritario</t>
  </si>
  <si>
    <t>obiettivo specifico</t>
  </si>
  <si>
    <t>note e precisazioni</t>
  </si>
  <si>
    <t>N. progetti esaminati:</t>
  </si>
  <si>
    <t>% dei progetti esaminati sul totale progetti finanziati (se minore del 100%)</t>
  </si>
  <si>
    <t>ALTRE NOTE</t>
  </si>
  <si>
    <t>dall'avvio lavori alla chiusura del lavori (fase  esecuzione lavori)</t>
  </si>
  <si>
    <t>Controllo e rendicontazione</t>
  </si>
  <si>
    <t>Attuazione</t>
  </si>
  <si>
    <t>P1</t>
  </si>
  <si>
    <t>P1.1</t>
  </si>
  <si>
    <t>P1.2</t>
  </si>
  <si>
    <t>P2</t>
  </si>
  <si>
    <t>P2.1</t>
  </si>
  <si>
    <t>P2.2</t>
  </si>
  <si>
    <t>P3</t>
  </si>
  <si>
    <t>P3.1</t>
  </si>
  <si>
    <t>P3.1.1</t>
  </si>
  <si>
    <t>P3.1.2</t>
  </si>
  <si>
    <t>P3.1.3</t>
  </si>
  <si>
    <t>P3.1.4</t>
  </si>
  <si>
    <t>P3.1.5</t>
  </si>
  <si>
    <t>P3.2</t>
  </si>
  <si>
    <t>P.3.2.1</t>
  </si>
  <si>
    <t>P3.2.2</t>
  </si>
  <si>
    <t>P3.2.3</t>
  </si>
  <si>
    <t>P3.3</t>
  </si>
  <si>
    <t>P3.3.1</t>
  </si>
  <si>
    <t>Monitoraggio</t>
  </si>
  <si>
    <t>gg</t>
  </si>
  <si>
    <t>TOTALE</t>
  </si>
  <si>
    <r>
      <rPr>
        <sz val="10"/>
        <color rgb="FF000000"/>
        <rFont val="Calibri"/>
        <family val="2"/>
        <scheme val="minor"/>
      </rPr>
      <t xml:space="preserve">dalla richiesta di </t>
    </r>
    <r>
      <rPr>
        <b/>
        <sz val="10"/>
        <color rgb="FF000000"/>
        <rFont val="Calibri"/>
        <family val="2"/>
        <scheme val="minor"/>
      </rPr>
      <t>anticipo</t>
    </r>
    <r>
      <rPr>
        <sz val="10"/>
        <color rgb="FF000000"/>
        <rFont val="Calibri"/>
        <family val="2"/>
        <scheme val="minor"/>
      </rPr>
      <t xml:space="preserve"> al mandato di pagamento dell'anticipo</t>
    </r>
  </si>
  <si>
    <r>
      <rPr>
        <sz val="10"/>
        <color rgb="FF000000"/>
        <rFont val="Calibri"/>
        <family val="2"/>
        <scheme val="minor"/>
      </rPr>
      <t xml:space="preserve">dalla richiesta di </t>
    </r>
    <r>
      <rPr>
        <b/>
        <sz val="10"/>
        <color rgb="FF000000"/>
        <rFont val="Calibri"/>
        <family val="2"/>
        <scheme val="minor"/>
      </rPr>
      <t>SAL</t>
    </r>
    <r>
      <rPr>
        <sz val="10"/>
        <color rgb="FF000000"/>
        <rFont val="Calibri"/>
        <family val="2"/>
        <scheme val="minor"/>
      </rPr>
      <t xml:space="preserve"> - al mandato di pagamento del SAL</t>
    </r>
  </si>
  <si>
    <r>
      <rPr>
        <sz val="10"/>
        <color rgb="FF000000"/>
        <rFont val="Calibri"/>
        <family val="2"/>
        <scheme val="minor"/>
      </rPr>
      <t xml:space="preserve">dalla richiesta di </t>
    </r>
    <r>
      <rPr>
        <b/>
        <sz val="10"/>
        <color rgb="FF000000"/>
        <rFont val="Calibri"/>
        <family val="2"/>
        <scheme val="minor"/>
      </rPr>
      <t>saldo</t>
    </r>
    <r>
      <rPr>
        <sz val="10"/>
        <color rgb="FF000000"/>
        <rFont val="Calibri"/>
        <family val="2"/>
        <scheme val="minor"/>
      </rPr>
      <t xml:space="preserve"> al mandato di pagamento del saldo</t>
    </r>
  </si>
  <si>
    <t>Durata max.</t>
  </si>
  <si>
    <t>Codici</t>
  </si>
  <si>
    <t>PROSPETTO MONITORAGGIO PRA PER OPERE PUBBLICHE</t>
  </si>
  <si>
    <t>PROSPETTO MONITORAGGIO PRA PER EROGAZIOEN DI FINANZIAMENTI E SERVIZI A SINGOLI BENEFICIARI ED ACQUISTO BENI SERVIZI</t>
  </si>
  <si>
    <t>NOTE SU CONSEGUIMENTO TARGET SCHEDA C PRA</t>
  </si>
  <si>
    <t>Amministrazione</t>
  </si>
  <si>
    <t>(nome)</t>
  </si>
  <si>
    <t>PO FESR</t>
  </si>
  <si>
    <t>(codice)</t>
  </si>
  <si>
    <t>PO FSE</t>
  </si>
  <si>
    <t>Responsabile politico</t>
  </si>
  <si>
    <t>(carica)</t>
  </si>
  <si>
    <t>Responsabile PRA</t>
  </si>
  <si>
    <t>(e-mail)</t>
  </si>
  <si>
    <t>Autorità di gestione FSE</t>
  </si>
  <si>
    <t>Autorità di gestione FESR</t>
  </si>
  <si>
    <t>SCHEDA  4 - MONITORAGGIO TARGET ALLEGATO C PER INTERVENTI IN OPERE PUBBLICHE</t>
  </si>
  <si>
    <t>SCHEDA  5 - MONITORAGGIO TARGET ALLEGATO C PER INTERVENTI IN AIUTI DI STATO ED ACQUISTO BENI E SERVIZI</t>
  </si>
  <si>
    <t>Responsabili (da sezione 4 PRA)</t>
  </si>
  <si>
    <t>Informazioni  (da sezione 2  PRA)</t>
  </si>
  <si>
    <t>(continuare se include più PO)</t>
  </si>
  <si>
    <t>Output</t>
  </si>
  <si>
    <t>PO Plurifondo</t>
  </si>
  <si>
    <t>Legenda</t>
  </si>
  <si>
    <r>
      <rPr>
        <b/>
        <sz val="11"/>
        <color theme="1"/>
        <rFont val="Verdana"/>
        <family val="2"/>
      </rPr>
      <t>Note  e chiarimenti</t>
    </r>
    <r>
      <rPr>
        <sz val="11"/>
        <color theme="1"/>
        <rFont val="Verdana"/>
        <family val="2"/>
      </rPr>
      <t>- Campo facoltativo per precisare eventuali problemi incontrati o chiarimenti utili alla comprensione del target</t>
    </r>
  </si>
  <si>
    <r>
      <t xml:space="preserve">NOTE SU CONSEGUIMENTO TARGET SCHEDA C PRA </t>
    </r>
    <r>
      <rPr>
        <sz val="9"/>
        <rFont val="Verdana"/>
        <family val="2"/>
      </rPr>
      <t xml:space="preserve">- riportare sintetici commenti relativi al conseguimento o meno dei target PRA. Gli scostamenti in negativo rispetto ai target PRA devono essere giustificati nella sezione conclusiva del "rapporto di monitoraggio"  </t>
    </r>
  </si>
  <si>
    <r>
      <rPr>
        <sz val="10"/>
        <rFont val="Calibri"/>
        <family val="2"/>
        <scheme val="minor"/>
      </rPr>
      <t xml:space="preserve">dalla richiesta di </t>
    </r>
    <r>
      <rPr>
        <b/>
        <sz val="10"/>
        <rFont val="Calibri"/>
        <family val="2"/>
        <scheme val="minor"/>
      </rPr>
      <t>anticipo</t>
    </r>
    <r>
      <rPr>
        <sz val="10"/>
        <rFont val="Calibri"/>
        <family val="2"/>
        <scheme val="minor"/>
      </rPr>
      <t xml:space="preserve"> al mandato di pagamento dell'anticipo</t>
    </r>
  </si>
  <si>
    <r>
      <rPr>
        <sz val="10"/>
        <rFont val="Calibri"/>
        <family val="2"/>
        <scheme val="minor"/>
      </rPr>
      <t xml:space="preserve">dalla richiesta di </t>
    </r>
    <r>
      <rPr>
        <b/>
        <sz val="10"/>
        <rFont val="Calibri"/>
        <family val="2"/>
        <scheme val="minor"/>
      </rPr>
      <t>SAL</t>
    </r>
    <r>
      <rPr>
        <sz val="10"/>
        <rFont val="Calibri"/>
        <family val="2"/>
        <scheme val="minor"/>
      </rPr>
      <t xml:space="preserve"> - al mandato di pagamento del SAL</t>
    </r>
  </si>
  <si>
    <r>
      <rPr>
        <sz val="10"/>
        <rFont val="Calibri"/>
        <family val="2"/>
        <scheme val="minor"/>
      </rPr>
      <t xml:space="preserve">dalla richiesta di </t>
    </r>
    <r>
      <rPr>
        <b/>
        <sz val="10"/>
        <rFont val="Calibri"/>
        <family val="2"/>
        <scheme val="minor"/>
      </rPr>
      <t>saldo</t>
    </r>
    <r>
      <rPr>
        <sz val="10"/>
        <rFont val="Calibri"/>
        <family val="2"/>
        <scheme val="minor"/>
      </rPr>
      <t xml:space="preserve"> al mandato di pagamento del saldo</t>
    </r>
  </si>
  <si>
    <t>Intervento miglioramento</t>
  </si>
  <si>
    <t>DATA AGGIORNAMENTO DATI MONITORAGGIO</t>
  </si>
  <si>
    <t>Data  apporovazione PRA da Ministro o Giunta regionale</t>
  </si>
  <si>
    <t>target PRA</t>
  </si>
  <si>
    <t>Valori effettivi</t>
  </si>
  <si>
    <t>FASI DELLA PROCEDURA</t>
  </si>
  <si>
    <r>
      <t>BANDI O LINEE DI ATTIVITA' - i</t>
    </r>
    <r>
      <rPr>
        <sz val="9"/>
        <rFont val="Verdana"/>
        <family val="2"/>
      </rPr>
      <t>nserire il nome del bando o della linea di attività monitorati, specificando tra parentesi il fondo di riferimento e il numero attribuito nella precedente scheda 3</t>
    </r>
  </si>
  <si>
    <r>
      <rPr>
        <b/>
        <sz val="9"/>
        <rFont val="Verdana"/>
        <family val="2"/>
      </rPr>
      <t>Valori effettivi -</t>
    </r>
    <r>
      <rPr>
        <sz val="9"/>
        <rFont val="Verdana"/>
        <family val="2"/>
      </rPr>
      <t xml:space="preserve"> indicare i tempi impiegati per completare la fase della procedura indicata nella colonna B</t>
    </r>
  </si>
  <si>
    <r>
      <rPr>
        <b/>
        <sz val="9"/>
        <rFont val="Verdana"/>
        <family val="2"/>
      </rPr>
      <t>Target PRA -</t>
    </r>
    <r>
      <rPr>
        <sz val="9"/>
        <rFont val="Verdana"/>
        <family val="2"/>
      </rPr>
      <t xml:space="preserve"> riportare i  target presenti nel PRA adottato</t>
    </r>
  </si>
  <si>
    <t>NOTA BENE</t>
  </si>
  <si>
    <t>Interventi 2014-2020</t>
  </si>
  <si>
    <r>
      <t>Completato</t>
    </r>
    <r>
      <rPr>
        <sz val="10"/>
        <rFont val="Verdana"/>
        <family val="2"/>
      </rPr>
      <t xml:space="preserve"> - indicare se completato alla data attuale (sì/no). Nella colonna vi devono essere </t>
    </r>
    <r>
      <rPr>
        <b/>
        <sz val="10"/>
        <rFont val="Verdana"/>
        <family val="2"/>
      </rPr>
      <t>solo sì o no</t>
    </r>
    <r>
      <rPr>
        <sz val="10"/>
        <rFont val="Verdana"/>
        <family val="2"/>
      </rPr>
      <t>, e non vi devono essere celle vuote.</t>
    </r>
  </si>
  <si>
    <t>Avviato</t>
  </si>
  <si>
    <r>
      <t>Finanziato con</t>
    </r>
    <r>
      <rPr>
        <sz val="10"/>
        <rFont val="Verdana"/>
        <family val="2"/>
      </rPr>
      <t xml:space="preserve"> - Indicare con cosa è stato finanziato (AT FSE, AT FESR, OT11, solo risorse nazionali), oppure indicare: a) "costo 0" quando non sono previsti esborsi finanziari: b) “nd” quando ancora non individuata la fonte di finanziamento.</t>
    </r>
  </si>
  <si>
    <r>
      <t>Note e chiarimenti</t>
    </r>
    <r>
      <rPr>
        <sz val="10"/>
        <rFont val="Verdana"/>
        <family val="2"/>
      </rPr>
      <t xml:space="preserve"> - sull'evoluzione dell'intervento (sintetici e quando utili). Qui possono anche essere chiariti brevemente lo stato di avanzamento e le problematiche dell' intervento</t>
    </r>
  </si>
  <si>
    <t>(6.1, 6.2 o 6.3)</t>
  </si>
  <si>
    <t>(FESR, FSE o FESR/FSE)</t>
  </si>
  <si>
    <t>(decrizione)</t>
  </si>
  <si>
    <t xml:space="preserve">Data di completamento prevista </t>
  </si>
  <si>
    <t xml:space="preserve">Completato alla data attuale </t>
  </si>
  <si>
    <t>(sì/no)</t>
  </si>
  <si>
    <t xml:space="preserve">Costo </t>
  </si>
  <si>
    <r>
      <t>Tipo di intervento</t>
    </r>
    <r>
      <rPr>
        <sz val="10"/>
        <rFont val="Verdana"/>
        <family val="2"/>
      </rPr>
      <t xml:space="preserve"> - precisare se nel PRA inseriti nel par. semplificazione (6.1), personale (6.2) o strumenti comuni (6.3). </t>
    </r>
    <r>
      <rPr>
        <b/>
        <i/>
        <sz val="10"/>
        <rFont val="Verdana"/>
        <family val="2"/>
      </rPr>
      <t>Riportare indicati uno dei tre codici (6.1, 6.2 e 6.3) senza ulteriori specifiche o numeri</t>
    </r>
  </si>
  <si>
    <r>
      <t>Fondo</t>
    </r>
    <r>
      <rPr>
        <sz val="10"/>
        <rFont val="Verdana"/>
        <family val="2"/>
      </rPr>
      <t xml:space="preserve"> - indicare il fondo (FESR, FSE) specifico di riferimento, o se l'intervento è  valido per entrambi i fondi indicare: FESR/FSE. </t>
    </r>
    <r>
      <rPr>
        <b/>
        <i/>
        <sz val="10"/>
        <rFont val="Verdana"/>
        <family val="2"/>
      </rPr>
      <t>Si ricorda che qui il fondo si riferisce al PO su cui interviene il miglioramento e non al fondo che finanzia l'intervento.</t>
    </r>
  </si>
  <si>
    <r>
      <t>Intervento</t>
    </r>
    <r>
      <rPr>
        <sz val="10"/>
        <rFont val="Verdana"/>
        <family val="2"/>
      </rPr>
      <t xml:space="preserve"> - breve descrizione dell'intervento (non oltre 120 caratteri e deve essere riconoscibile rispetto a quanto indicato nel PRA). </t>
    </r>
    <r>
      <rPr>
        <b/>
        <i/>
        <sz val="10"/>
        <rFont val="Verdana"/>
        <family val="2"/>
      </rPr>
      <t>Non sono ammessi interventi che comprendono più sotto interventi o altre “nidificazioni”</t>
    </r>
    <r>
      <rPr>
        <b/>
        <sz val="10"/>
        <rFont val="Verdana"/>
        <family val="2"/>
      </rPr>
      <t>:</t>
    </r>
    <r>
      <rPr>
        <b/>
        <i/>
        <sz val="10"/>
        <rFont val="Verdana"/>
        <family val="2"/>
      </rPr>
      <t xml:space="preserve"> a ogni riga deve corrispondere un solo intervento.</t>
    </r>
    <r>
      <rPr>
        <b/>
        <sz val="10"/>
        <rFont val="Verdana"/>
        <family val="2"/>
      </rPr>
      <t xml:space="preserve">      </t>
    </r>
    <r>
      <rPr>
        <sz val="10"/>
        <rFont val="Verdana"/>
        <family val="2"/>
      </rPr>
      <t xml:space="preserve">In caso di assunzione di personale (nel tipo 6.2) precisare se si tratta di assunzione a </t>
    </r>
    <r>
      <rPr>
        <b/>
        <i/>
        <sz val="10"/>
        <rFont val="Verdana"/>
        <family val="2"/>
      </rPr>
      <t>"tempo determinato per anni n…" o a "tempo indeterminato".</t>
    </r>
  </si>
  <si>
    <r>
      <t>Costo</t>
    </r>
    <r>
      <rPr>
        <sz val="10"/>
        <rFont val="Verdana"/>
        <family val="2"/>
      </rPr>
      <t xml:space="preserve"> - indicare il costo complessivo, previsto o sostenuto, dell'intervento in Euro, oppure indicare: a) </t>
    </r>
    <r>
      <rPr>
        <b/>
        <i/>
        <sz val="10"/>
        <rFont val="Verdana"/>
        <family val="2"/>
      </rPr>
      <t>"costo 0"</t>
    </r>
    <r>
      <rPr>
        <b/>
        <sz val="10"/>
        <rFont val="Verdana"/>
        <family val="2"/>
      </rPr>
      <t xml:space="preserve"> </t>
    </r>
    <r>
      <rPr>
        <sz val="10"/>
        <rFont val="Verdana"/>
        <family val="2"/>
      </rPr>
      <t>quando non sono previsti esborsi finanziari: b)</t>
    </r>
    <r>
      <rPr>
        <i/>
        <sz val="10"/>
        <rFont val="Verdana"/>
        <family val="2"/>
      </rPr>
      <t xml:space="preserve"> </t>
    </r>
    <r>
      <rPr>
        <b/>
        <i/>
        <sz val="10"/>
        <rFont val="Verdana"/>
        <family val="2"/>
      </rPr>
      <t xml:space="preserve">“nd” </t>
    </r>
    <r>
      <rPr>
        <sz val="10"/>
        <rFont val="Verdana"/>
        <family val="2"/>
      </rPr>
      <t xml:space="preserve">quando ancora non definito ma previsto un esborso finanziario.   Non vi devono essere celle vuote e i costi devono essere in Euro e comprendere il costo totale (risorse EU+nazionali e IVA).                                                                                                                                                                                                                                                                                          Per il personale il costo da indicare è quello sostenuto, o che sarà sostenuto, dall’Amministrazione per gli stipendi nel programmato </t>
    </r>
    <r>
      <rPr>
        <i/>
        <sz val="10"/>
        <rFont val="Verdana"/>
        <family val="2"/>
      </rPr>
      <t xml:space="preserve">e </t>
    </r>
    <r>
      <rPr>
        <b/>
        <i/>
        <sz val="10"/>
        <rFont val="Verdana"/>
        <family val="2"/>
      </rPr>
      <t>non i costi sostenuti per la selezione del personale.</t>
    </r>
    <r>
      <rPr>
        <b/>
        <sz val="10"/>
        <rFont val="Verdana"/>
        <family val="2"/>
      </rPr>
      <t xml:space="preserve">                                                                                                                                                                                                                                                                                         </t>
    </r>
    <r>
      <rPr>
        <sz val="10"/>
        <rFont val="Verdana"/>
        <family val="2"/>
      </rPr>
      <t xml:space="preserve">Devono essere indicati i costi relativi allo specifico intervento e non i costi complessivi dell’AT, che includono anche quell’intervento.
</t>
    </r>
  </si>
  <si>
    <r>
      <t>Output</t>
    </r>
    <r>
      <rPr>
        <sz val="10"/>
        <rFont val="Verdana"/>
        <family val="2"/>
      </rPr>
      <t xml:space="preserve"> - Una volta completato l’intervento precisare qui, in poche parole, il suo output principale. </t>
    </r>
    <r>
      <rPr>
        <b/>
        <i/>
        <sz val="10"/>
        <rFont val="Verdana"/>
        <family val="2"/>
      </rPr>
      <t>Se in colonna 6 vi è un "sì", allora è obbligatoria</t>
    </r>
    <r>
      <rPr>
        <sz val="10"/>
        <rFont val="Verdana"/>
        <family val="2"/>
      </rPr>
      <t xml:space="preserve"> una breve descrizione di quanto realizzato. Altrimenti è facoltativo qui, o nel successivo campo 11, indicare output intermedi.</t>
    </r>
  </si>
  <si>
    <r>
      <rPr>
        <b/>
        <sz val="11"/>
        <color theme="1"/>
        <rFont val="Verdana"/>
        <family val="2"/>
      </rPr>
      <t>Numero</t>
    </r>
    <r>
      <rPr>
        <sz val="11"/>
        <color theme="1"/>
        <rFont val="Verdana"/>
        <family val="2"/>
      </rPr>
      <t xml:space="preserve"> - numero sequenziale assegnato al target per facilitarne l'identificazione. Inserire un numero sequenziale nuovo e non eventuali numeri presenti nel PRA originario, questi vanno, se si vuole, nella descrizione dell’intervento</t>
    </r>
  </si>
  <si>
    <r>
      <rPr>
        <b/>
        <sz val="11"/>
        <color theme="1"/>
        <rFont val="Verdana"/>
        <family val="2"/>
      </rPr>
      <t>Target</t>
    </r>
    <r>
      <rPr>
        <sz val="11"/>
        <color theme="1"/>
        <rFont val="Verdana"/>
        <family val="2"/>
      </rPr>
      <t xml:space="preserve"> - Breve descrizione del target (120 caratteri max.). Includere qui eventuale numerazione o codice esistente nel PRA.     </t>
    </r>
    <r>
      <rPr>
        <b/>
        <i/>
        <sz val="11"/>
        <color theme="1"/>
        <rFont val="Verdana"/>
        <family val="2"/>
      </rPr>
      <t xml:space="preserve"> Non sono ammessi target che comprendono più sotto target o altre “nidificazioni”. Ad ogni riga deve corrispondere un target.</t>
    </r>
    <r>
      <rPr>
        <sz val="11"/>
        <color theme="1"/>
        <rFont val="Verdana"/>
        <family val="2"/>
      </rPr>
      <t xml:space="preserve"> Se nel PRA vi erano “sotto target” in questa casella riportare il target generale e poi quello specifico tante volte quanto sono i sotto-target. Inoltre, la descrizione del target deve comprendere anche </t>
    </r>
    <r>
      <rPr>
        <b/>
        <i/>
        <sz val="11"/>
        <color theme="1"/>
        <rFont val="Verdana"/>
        <family val="2"/>
      </rPr>
      <t>la descrizione dell’eventuale indicatore che lo specifica</t>
    </r>
    <r>
      <rPr>
        <sz val="11"/>
        <color theme="1"/>
        <rFont val="Verdana"/>
        <family val="2"/>
      </rPr>
      <t xml:space="preserve">, perché questa descrizione non deve essere riportata nei successivi campi 4 o 5.
</t>
    </r>
  </si>
  <si>
    <r>
      <rPr>
        <b/>
        <sz val="11"/>
        <color theme="1"/>
        <rFont val="Verdana"/>
        <family val="2"/>
      </rPr>
      <t>Fondo</t>
    </r>
    <r>
      <rPr>
        <sz val="11"/>
        <color theme="1"/>
        <rFont val="Verdana"/>
        <family val="2"/>
      </rPr>
      <t xml:space="preserve"> - Precisare se riferito solo a FSE, a FESR o a entrambi, in questo caso indicare FESR/FSE. Si ricorda che qui il fondo si riferisce al PO a cui si riferisce il target e non al fondo che finanzia ilr aggiungimento del target.</t>
    </r>
  </si>
  <si>
    <r>
      <rPr>
        <b/>
        <sz val="11"/>
        <color theme="1"/>
        <rFont val="Verdana"/>
        <family val="2"/>
      </rPr>
      <t>Data</t>
    </r>
    <r>
      <rPr>
        <sz val="11"/>
        <color theme="1"/>
        <rFont val="Verdana"/>
        <family val="2"/>
      </rPr>
      <t xml:space="preserve"> - Tempo entro cui si intende conseguire il target. Anche nel caso in cui la data sia </t>
    </r>
    <r>
      <rPr>
        <b/>
        <i/>
        <sz val="11"/>
        <color theme="1"/>
        <rFont val="Verdana"/>
        <family val="2"/>
      </rPr>
      <t xml:space="preserve">"due anni dall’approvazione del PRA" (tempo massimo per i target) si deve specificare la data. </t>
    </r>
  </si>
  <si>
    <r>
      <rPr>
        <b/>
        <sz val="11"/>
        <color theme="1"/>
        <rFont val="Verdana"/>
        <family val="2"/>
      </rPr>
      <t>Unità di misura</t>
    </r>
    <r>
      <rPr>
        <sz val="11"/>
        <color theme="1"/>
        <rFont val="Verdana"/>
        <family val="2"/>
      </rPr>
      <t xml:space="preserve"> - indicare l'unità di misura del del target (p.e. gg., mesi, %, realizzato si/no). </t>
    </r>
    <r>
      <rPr>
        <b/>
        <i/>
        <sz val="11"/>
        <color theme="1"/>
        <rFont val="Verdana"/>
        <family val="2"/>
      </rPr>
      <t xml:space="preserve">Non sono ammesse descrizioni ma  unicamente indicazioni dell’unità di misura come indicato nella leggenda: gg., mesi, %, realizzato si/no. </t>
    </r>
    <r>
      <rPr>
        <sz val="11"/>
        <color theme="1"/>
        <rFont val="Verdana"/>
        <family val="2"/>
      </rPr>
      <t xml:space="preserve">Altre osservazioni o chiarimenti vanno nel successivo campo 7. 
</t>
    </r>
  </si>
  <si>
    <r>
      <rPr>
        <b/>
        <sz val="11"/>
        <color theme="1"/>
        <rFont val="Verdana"/>
        <family val="2"/>
      </rPr>
      <t xml:space="preserve">Valore atteso </t>
    </r>
    <r>
      <rPr>
        <sz val="11"/>
        <color theme="1"/>
        <rFont val="Verdana"/>
        <family val="2"/>
      </rPr>
      <t xml:space="preserve">- indicare il valore atteso del target. Sono ammessi unicamente:
a) sì (quando si tratta di compiere una azione)
b) un valore numerico in tutti gli altri casi
</t>
    </r>
  </si>
  <si>
    <r>
      <rPr>
        <b/>
        <sz val="11"/>
        <color theme="1"/>
        <rFont val="Verdana"/>
        <family val="2"/>
      </rPr>
      <t xml:space="preserve">Valore obiettivo </t>
    </r>
    <r>
      <rPr>
        <sz val="11"/>
        <color theme="1"/>
        <rFont val="Verdana"/>
        <family val="2"/>
      </rPr>
      <t xml:space="preserve">- Indicare il valore attuale del target (alla data del monitoraggio). Quando il valore attuale corrisponde a quello atteso si intende conseguito il target. </t>
    </r>
  </si>
  <si>
    <r>
      <rPr>
        <b/>
        <sz val="11"/>
        <color theme="1"/>
        <rFont val="Verdana"/>
        <family val="2"/>
      </rPr>
      <t xml:space="preserve">Tipo di attività </t>
    </r>
    <r>
      <rPr>
        <sz val="11"/>
        <color theme="1"/>
        <rFont val="Verdana"/>
        <family val="2"/>
      </rPr>
      <t>-inserire una breve descrizione (max.160 caratteri) della procedura di attivazione avviata</t>
    </r>
  </si>
  <si>
    <t>(descrizione)</t>
  </si>
  <si>
    <r>
      <t>Data</t>
    </r>
    <r>
      <rPr>
        <b/>
        <sz val="10"/>
        <rFont val="Verdana"/>
        <family val="2"/>
      </rPr>
      <t xml:space="preserve"> prevista</t>
    </r>
    <r>
      <rPr>
        <b/>
        <sz val="10"/>
        <color theme="1"/>
        <rFont val="Verdana"/>
        <family val="2"/>
      </rPr>
      <t xml:space="preserve"> di conseguimento</t>
    </r>
  </si>
  <si>
    <t>(mm-aaaa)</t>
  </si>
  <si>
    <r>
      <t>Data completamento prevista</t>
    </r>
    <r>
      <rPr>
        <sz val="10"/>
        <rFont val="Verdana"/>
        <family val="2"/>
      </rPr>
      <t xml:space="preserve"> – riportare la data di completamento dell'intervento prevista nel PRA (mm-aaaa). Se non indicata nel PRA iniziale, precisare ora la data attesa di completamento. in questa colonna vi devono essere </t>
    </r>
    <r>
      <rPr>
        <b/>
        <i/>
        <sz val="10"/>
        <rFont val="Verdana"/>
        <family val="2"/>
      </rPr>
      <t>solo date</t>
    </r>
    <r>
      <rPr>
        <b/>
        <sz val="10"/>
        <rFont val="Verdana"/>
        <family val="2"/>
      </rPr>
      <t xml:space="preserve">; </t>
    </r>
    <r>
      <rPr>
        <sz val="10"/>
        <rFont val="Verdana"/>
        <family val="2"/>
      </rPr>
      <t xml:space="preserve">nel caso di interventi “a partire da..” o “continuativi” </t>
    </r>
    <r>
      <rPr>
        <b/>
        <i/>
        <sz val="10"/>
        <rFont val="Verdana"/>
        <family val="2"/>
      </rPr>
      <t>indicare la data ipotizzata di avvio</t>
    </r>
    <r>
      <rPr>
        <b/>
        <sz val="10"/>
        <rFont val="Verdana"/>
        <family val="2"/>
      </rPr>
      <t>.</t>
    </r>
    <r>
      <rPr>
        <sz val="10"/>
        <rFont val="Verdana"/>
        <family val="2"/>
      </rPr>
      <t xml:space="preserve">
</t>
    </r>
  </si>
  <si>
    <t>(gg., mesi, %, realizzato si/no)</t>
  </si>
  <si>
    <t>(sì oppure valore numerico)</t>
  </si>
  <si>
    <r>
      <rPr>
        <b/>
        <sz val="11"/>
        <color theme="1"/>
        <rFont val="Verdana"/>
        <family val="2"/>
      </rPr>
      <t>note e precisazioni</t>
    </r>
    <r>
      <rPr>
        <sz val="11"/>
        <color theme="1"/>
        <rFont val="Verdana"/>
        <family val="2"/>
      </rPr>
      <t>, ove utile. In particolare, precisare il tipo di selezione che si opera (a sportello, negoziale, in due fasi, ecc..)</t>
    </r>
  </si>
  <si>
    <r>
      <rPr>
        <b/>
        <sz val="11"/>
        <color theme="1"/>
        <rFont val="Verdana"/>
        <family val="2"/>
      </rPr>
      <t xml:space="preserve">obiettivo specifico </t>
    </r>
    <r>
      <rPr>
        <sz val="11"/>
        <color theme="1"/>
        <rFont val="Verdana"/>
        <family val="2"/>
      </rPr>
      <t>del PO</t>
    </r>
  </si>
  <si>
    <r>
      <rPr>
        <b/>
        <sz val="11"/>
        <color theme="1"/>
        <rFont val="Verdana"/>
        <family val="2"/>
      </rPr>
      <t xml:space="preserve">asse prioritario </t>
    </r>
    <r>
      <rPr>
        <sz val="11"/>
        <color theme="1"/>
        <rFont val="Verdana"/>
        <family val="2"/>
      </rPr>
      <t>del PO</t>
    </r>
  </si>
  <si>
    <t>responsabilità dell’azione</t>
  </si>
  <si>
    <t>P2.2 dalla pubblicazione della graduatoria alla sottoscrizione delle convenzioni</t>
  </si>
  <si>
    <r>
      <rPr>
        <b/>
        <sz val="10"/>
        <color theme="1"/>
        <rFont val="Calibri"/>
        <family val="2"/>
        <scheme val="minor"/>
      </rPr>
      <t>Tempi medi tra la verifica circa la completezza dei dati di monitoraggio e</t>
    </r>
    <r>
      <rPr>
        <sz val="10"/>
        <color theme="1"/>
        <rFont val="Calibri"/>
        <family val="2"/>
        <scheme val="minor"/>
      </rPr>
      <t xml:space="preserve"> l’inserimento degli stessi nel sistema di monitoraggio</t>
    </r>
  </si>
  <si>
    <r>
      <t xml:space="preserve">dalla </t>
    </r>
    <r>
      <rPr>
        <b/>
        <sz val="10"/>
        <color rgb="FF000000"/>
        <rFont val="Calibri"/>
        <family val="2"/>
      </rPr>
      <t xml:space="preserve">aggiudicazione definitiva </t>
    </r>
    <r>
      <rPr>
        <sz val="10"/>
        <color rgb="FF000000"/>
        <rFont val="Calibri"/>
        <family val="2"/>
      </rPr>
      <t>all’avvio lavori</t>
    </r>
  </si>
  <si>
    <r>
      <t xml:space="preserve">dal completamento progettazione esecutiva (ottenimento autorizzazioni, predisposizione del disciplinare di gara per l'esecuzione lavori, pubblicazione del bando di gara per la realizzazione dei lavori) </t>
    </r>
    <r>
      <rPr>
        <b/>
        <sz val="10"/>
        <color rgb="FF000000"/>
        <rFont val="Calibri"/>
        <family val="2"/>
      </rPr>
      <t xml:space="preserve">alla chiusura dei termini per la ricezione delle offerte </t>
    </r>
  </si>
  <si>
    <t>dalla sottoscrizione della convenzione (per gli interventi a regia) o dalla decisione di attivare l’intervento (per gli interventi a titolarità) al completamento progettazione esecutiva</t>
  </si>
  <si>
    <r>
      <t xml:space="preserve">dalla </t>
    </r>
    <r>
      <rPr>
        <b/>
        <sz val="10"/>
        <color rgb="FF000000"/>
        <rFont val="Calibri"/>
        <family val="2"/>
      </rPr>
      <t>chiusura dei termini per la ricezione delle offerte</t>
    </r>
    <r>
      <rPr>
        <sz val="10"/>
        <color rgb="FF000000"/>
        <rFont val="Calibri"/>
        <family val="2"/>
      </rPr>
      <t xml:space="preserve"> all’</t>
    </r>
    <r>
      <rPr>
        <b/>
        <sz val="10"/>
        <color rgb="FF000000"/>
        <rFont val="Calibri"/>
        <family val="2"/>
      </rPr>
      <t>aggiudicazione definitiva</t>
    </r>
  </si>
  <si>
    <t>dalla pubblicazione della graduatoria alla sottoscrizione delle convenzioni</t>
  </si>
  <si>
    <t>dalla chiusura dei termini per la ricezione delle proposte progettuali alla pubblicazione della graduatoria</t>
  </si>
  <si>
    <r>
      <t xml:space="preserve">lavori preparatori: dalla decisione di attivare l'intervento (verifica disponibilità finanziaria, approvazione schede attuative, ecc..) all’atto  </t>
    </r>
    <r>
      <rPr>
        <b/>
        <sz val="10"/>
        <color rgb="FF000000"/>
        <rFont val="Calibri"/>
        <family val="2"/>
      </rPr>
      <t>di approvazione dell’avviso pubblico per la selezione dei Beneficiari</t>
    </r>
  </si>
  <si>
    <r>
      <t>dall’atto di approvazione de</t>
    </r>
    <r>
      <rPr>
        <b/>
        <sz val="10"/>
        <color rgb="FF000000"/>
        <rFont val="Calibri"/>
        <family val="2"/>
      </rPr>
      <t xml:space="preserve">ll’avviso pubblico </t>
    </r>
    <r>
      <rPr>
        <sz val="10"/>
        <color rgb="FF000000"/>
        <rFont val="Calibri"/>
        <family val="2"/>
      </rPr>
      <t>alla chiusura dei termini per la ricezione proposte progettuali</t>
    </r>
  </si>
  <si>
    <r>
      <t>BANDI O LINEE DI ATTIVITA' - i</t>
    </r>
    <r>
      <rPr>
        <sz val="10"/>
        <rFont val="Verdana"/>
        <family val="2"/>
      </rPr>
      <t>nserire il nome del bando o della linea di attività monitorati, specificando tra parentesi il fondo di riferimento e il numero attribuito nella precedente scheda 3</t>
    </r>
  </si>
  <si>
    <r>
      <rPr>
        <b/>
        <sz val="10"/>
        <rFont val="Verdana"/>
        <family val="2"/>
      </rPr>
      <t>Valori effettivi -</t>
    </r>
    <r>
      <rPr>
        <sz val="10"/>
        <rFont val="Verdana"/>
        <family val="2"/>
      </rPr>
      <t xml:space="preserve"> indicare i tempi impiegati per completare la fase della procedura indicata nella colonna B</t>
    </r>
  </si>
  <si>
    <r>
      <rPr>
        <b/>
        <sz val="10"/>
        <rFont val="Verdana"/>
        <family val="2"/>
      </rPr>
      <t>Target PRA -</t>
    </r>
    <r>
      <rPr>
        <sz val="10"/>
        <rFont val="Verdana"/>
        <family val="2"/>
      </rPr>
      <t xml:space="preserve"> riportare i  target presenti nel PRA adottato</t>
    </r>
  </si>
  <si>
    <r>
      <t xml:space="preserve">NOTE SU CONSEGUIMENTO TARGET SCHEDA C PRA </t>
    </r>
    <r>
      <rPr>
        <sz val="10"/>
        <rFont val="Verdana"/>
        <family val="2"/>
      </rPr>
      <t xml:space="preserve">- riportare sintetici commenti relativi al conseguimento o meno dei target PRA. Gli scostamenti in negativo rispetto ai target PRA devono essere giustificati nella sezione conclusiva del "rapporto di monitoraggio"  </t>
    </r>
  </si>
  <si>
    <t>A) riportare bandi o attività unicamente superiori a 2.000.000 di Euro (2 Meuro) e bandi o attività di valore inferiore ma che ricoprono un fondamentale ruolo strategico per il PO</t>
  </si>
  <si>
    <t>B) se si vuole una migliore corrispondenza delle fasi procedurali utilizzate nella scheda C del PRA con quelle presenti è possibile inserire fasi specifiche all'interno di quelle qui proposte inserendo una o più righe. Il valore effettivo delle fasi qui proposte dve comunque essere mantenuto e le nuove fasi rappresentaranno un "di cui" di queste.</t>
  </si>
  <si>
    <t>C) si suggerisce vivamente di inserire tutte le principali linee di attività anche quando non previste dal PRA, così di dare piena visibilità dell'efficienza amministrativa conseguita. In questo caso la colonna 2 dovrà essere lasciata vuota.</t>
  </si>
  <si>
    <t>P2.1 dalla chiusura dei termini per la ricezione delle proposte progettuali o domande di partecipazione alla pubblicazione della graduatoria</t>
  </si>
  <si>
    <t xml:space="preserve"> dalla chiusura dei termini per la ricezione delle domande di partecipazione o delle offerte all’aggiudicazione definitiva</t>
  </si>
  <si>
    <t xml:space="preserve"> dalla aggiudicazione definitiva all’avvio del servizio /acquisizione del bene</t>
  </si>
  <si>
    <t>Tempi medi tra la verifica circa la completezza dei dati di monitoraggio e l’inserimento degli stessi nel sistema di monitoraggio</t>
  </si>
  <si>
    <r>
      <t xml:space="preserve">B) </t>
    </r>
    <r>
      <rPr>
        <b/>
        <u/>
        <sz val="10"/>
        <color rgb="FFFF0000"/>
        <rFont val="Calibri"/>
        <family val="2"/>
        <scheme val="minor"/>
      </rPr>
      <t>Nel caso del FESR</t>
    </r>
    <r>
      <rPr>
        <b/>
        <sz val="10"/>
        <color rgb="FFFF0000"/>
        <rFont val="Calibri"/>
        <family val="2"/>
        <scheme val="minor"/>
      </rPr>
      <t xml:space="preserve"> riportare bandi o attività unicamente superiori a 2.000.000 di Euro (2 Meuro) e bandi o attività di valore inferiore ma che ricoprono un fondamentale ruolo strategico per il PO</t>
    </r>
  </si>
  <si>
    <t>C) se si vuole una migliore corrispondenza delle fasi procedurali utilizzate nella scheda C del PRA con quelle rpesenti è possibile inserire fasi specifiche all'interno di quelle qui proposte inserendo una o più righe. Il valore effettivo delle fasi qui proposte dve comunque essere mantenuto e le nuove fasi rappresentaranno un "di cui" di queste.</t>
  </si>
  <si>
    <t>D) si suggerisce vivamente di inserire tutte le principali linee di attività anche quando non previste dal PRA, così di dare piena visibilità dell'efficienza amministrativa conseguita. In questo caso la colonna 2 dovrà essere lasciata vuota.</t>
  </si>
  <si>
    <t xml:space="preserve">SCHEDA 3 – ATTIVITA’ LANCIATE </t>
  </si>
  <si>
    <r>
      <t xml:space="preserve">A) </t>
    </r>
    <r>
      <rPr>
        <b/>
        <u/>
        <sz val="10"/>
        <color rgb="FFFF0000"/>
        <rFont val="Calibri"/>
        <family val="2"/>
        <scheme val="minor"/>
      </rPr>
      <t>Nel caso del FSE</t>
    </r>
    <r>
      <rPr>
        <b/>
        <sz val="10"/>
        <color rgb="FFFF0000"/>
        <rFont val="Calibri"/>
        <family val="2"/>
        <scheme val="minor"/>
      </rPr>
      <t xml:space="preserve"> riportare bandi o attivata unicamente superiori a 200.000 di Euro (0,2 Meuro) e bandi o attività di valore inferiore ma che ricoprono un fondamentale ruolo strategico per il PO</t>
    </r>
  </si>
  <si>
    <r>
      <rPr>
        <b/>
        <sz val="11"/>
        <color theme="1"/>
        <rFont val="Verdana"/>
        <family val="2"/>
      </rPr>
      <t xml:space="preserve">data </t>
    </r>
    <r>
      <rPr>
        <sz val="11"/>
        <color theme="1"/>
        <rFont val="Verdana"/>
        <family val="2"/>
      </rPr>
      <t>avvio procedura di attivazione</t>
    </r>
  </si>
  <si>
    <t>(aggiungere sino a completare i bandi o le linee di attività attivate in base ai criteri riportati  cfr. nota A) e B)</t>
  </si>
  <si>
    <r>
      <t xml:space="preserve">A) </t>
    </r>
    <r>
      <rPr>
        <b/>
        <u/>
        <sz val="10"/>
        <color rgb="FFFF0000"/>
        <rFont val="Calibri"/>
        <family val="2"/>
        <scheme val="minor"/>
      </rPr>
      <t>Nel caso del FESR</t>
    </r>
    <r>
      <rPr>
        <b/>
        <sz val="10"/>
        <color rgb="FFFF0000"/>
        <rFont val="Calibri"/>
        <family val="2"/>
        <scheme val="minor"/>
      </rPr>
      <t xml:space="preserve"> riportare bandi o attività unicamente superiori a 2.000.000 di Euro (2 Meuro) e bandi o attività di valore inferiore ma che ricoprono un fondamentale ruolo strategico per il PO</t>
    </r>
  </si>
  <si>
    <t>B) se si vuole una migliore corrispondenza delle fasi procedurali utilizzate nella scheda C del PRA con quelle rpesenti è possibile inserire fasi specifiche all'interno di quelle qui proposte inserendo una o più righe. Il valore effettivo delle fasi qui proposte dve comunque essere mantenuto e le nuove fasi rappresentaranno un "di cui" di queste.</t>
  </si>
  <si>
    <t>lavori preparatori: dalla decisione di attivare l'intervento (verifica disponibilità finanziaria, approvazione schede attuative, ecc..) all’atto  di approvazione dell’avviso pubblico per la selezione dei Beneficiari o destinatari (es.: in caso di voucher alla persona)</t>
  </si>
  <si>
    <t>dall’atto di approvazione dell’avviso pubblico alla chiusura dei termini per la ricezione proposte progettuali o domande di partecipazione</t>
  </si>
  <si>
    <t>Selezione delle operazioni (per le concessione incentivi, procedure di acquisizione beni e servizi progetti a regia)</t>
  </si>
  <si>
    <t xml:space="preserve"> Selezione dell’aggiudicatario, esecuzione, controllo e rendicontazione (solo per le procedure di acquisizione beni e servizi a titolarità ed a regia)</t>
  </si>
  <si>
    <t>dalla sottoscrizione della convenzione (per gli interventi a regia) o dalla decisione di attivare l’intervento (per gli interventi a titolarità) alla chiusura dei termini per la ricezione delle domande di partecipazione o delle offerte</t>
  </si>
  <si>
    <t>dalla chiusura dei termini per la ricezione delle domande di partecipazione o delle offerte all’aggiudicazione definitiva</t>
  </si>
  <si>
    <t>Programmazione (per le concessione incentivi, procedure di acquisizione beni e servizi progetti a regia)</t>
  </si>
  <si>
    <t>Selezione dell’aggiudicatario, esecuzione, controllo e rendicontazione (solo per le procedure di acquisizione beni e servizi a titolarità ed a regia)</t>
  </si>
  <si>
    <t>dalla chiusura dei termini per la ricezione delle proposte progettuali o domande di partecipazione alla pubblicazione della graduatoria</t>
  </si>
  <si>
    <t>Programmazione (solo per i progetti a regia)</t>
  </si>
  <si>
    <t>Selezione delle operazioni (solo per i progetti a regia)</t>
  </si>
  <si>
    <t>Selezione dell’aggiudicatario, esecuzione, controllo e rendicontazione</t>
  </si>
  <si>
    <t>(aggiungere sino a completare i bandi o le linee di attività attivate in base ai criteri riportati  cfr. nota A)</t>
  </si>
  <si>
    <r>
      <rPr>
        <b/>
        <sz val="11"/>
        <color theme="1"/>
        <rFont val="Verdana"/>
        <family val="2"/>
      </rPr>
      <t>importo in Euro</t>
    </r>
    <r>
      <rPr>
        <sz val="11"/>
        <color theme="1"/>
        <rFont val="Verdana"/>
        <family val="2"/>
      </rPr>
      <t xml:space="preserve"> allocato per la procedura di attivazione avviata (importo a base d'asta o come disponibilità finanziaria, se ancora non contrattualizzato)</t>
    </r>
  </si>
  <si>
    <r>
      <rPr>
        <b/>
        <sz val="11"/>
        <color theme="1"/>
        <rFont val="Verdana"/>
        <family val="2"/>
      </rPr>
      <t>n.sequenziale della procedura di attivazione</t>
    </r>
    <r>
      <rPr>
        <sz val="11"/>
        <color theme="1"/>
        <rFont val="Verdana"/>
        <family val="2"/>
      </rPr>
      <t xml:space="preserve"> - (es.: bando, circolare, avviso ad evidenza pubblica, ecc..) avviata</t>
    </r>
  </si>
  <si>
    <t>tipo di procedura di attivazione</t>
  </si>
  <si>
    <r>
      <rPr>
        <b/>
        <sz val="11"/>
        <color rgb="FF000000"/>
        <rFont val="Verdana"/>
        <family val="2"/>
      </rPr>
      <t>macroprocesso - tipo di operazione</t>
    </r>
    <r>
      <rPr>
        <sz val="11"/>
        <color rgb="FF000000"/>
        <rFont val="Verdana"/>
        <family val="2"/>
      </rPr>
      <t xml:space="preserve"> (1-realizzazione di lavori pubblici, 2-acquisto di beni e servizi, 3-erogazione di finanziamenti e servizi a singoli beneficiari; 4 - Sottoscrizione iniziale o aumento di capitale sociale (compresi spin off), fondi di rischio o di garanzia)  a cui si riferisce l'intervento</t>
    </r>
  </si>
  <si>
    <t>macroprocesso  - tipo di operazione</t>
  </si>
  <si>
    <r>
      <rPr>
        <b/>
        <sz val="11"/>
        <color rgb="FF000000"/>
        <rFont val="Verdana"/>
        <family val="2"/>
      </rPr>
      <t>responsabilità procedura di attivazione</t>
    </r>
    <r>
      <rPr>
        <sz val="11"/>
        <color rgb="FF000000"/>
        <rFont val="Verdana"/>
        <family val="2"/>
      </rPr>
      <t>: 1-titolarità diretta; 2 - regia</t>
    </r>
  </si>
  <si>
    <t>Procedura di attivazione (bandi emessi o linee di attività finanziate)</t>
  </si>
  <si>
    <t xml:space="preserve"> importo in Euro allocato</t>
  </si>
  <si>
    <t>data avvio procedura di attivazione</t>
  </si>
  <si>
    <t>Per la definizione di procedura di attivazione e dei successivi campi richiamati (data avvio, tipo di operazione, tipo di procedura di attivazione) si può far riferimento al Protocollo unico di colloquio del Monitoraggio unitario progetti -  versione 1.2 - nov. 2015).</t>
  </si>
  <si>
    <r>
      <rPr>
        <b/>
        <sz val="11"/>
        <color theme="1"/>
        <rFont val="Verdana"/>
        <family val="2"/>
      </rPr>
      <t xml:space="preserve">tipo di procedura di attivazione </t>
    </r>
    <r>
      <rPr>
        <sz val="11"/>
        <color theme="1"/>
        <rFont val="Verdana"/>
        <family val="2"/>
      </rPr>
      <t>(1-Bando; 2 – Circolare; 3 – Avviso ad evidenza pubblica; 4 – Manifestazione di interesse; 5 - Procedura negoziale; 6 – Individuazione diretta nel programma) a cui si riferisce l'intervento</t>
    </r>
  </si>
  <si>
    <r>
      <t xml:space="preserve">(sì, no o % completamento) - </t>
    </r>
    <r>
      <rPr>
        <b/>
        <sz val="9"/>
        <color rgb="FFFF0000"/>
        <rFont val="Verdana"/>
        <family val="2"/>
      </rPr>
      <t>va inserito solo per gli interventi che nella colonna precedente risultano non completati</t>
    </r>
  </si>
  <si>
    <r>
      <t>Numero</t>
    </r>
    <r>
      <rPr>
        <sz val="10"/>
        <rFont val="Verdana"/>
        <family val="2"/>
      </rPr>
      <t xml:space="preserve"> - numerazione sequenziale per identificare univocamente l'intervento. Inserire un </t>
    </r>
    <r>
      <rPr>
        <b/>
        <i/>
        <sz val="10"/>
        <rFont val="Verdana"/>
        <family val="2"/>
      </rPr>
      <t>numero sequenziale nuovo</t>
    </r>
    <r>
      <rPr>
        <sz val="10"/>
        <rFont val="Verdana"/>
        <family val="2"/>
      </rPr>
      <t xml:space="preserve"> e non eventuali numeri presenti nel PRA originario, questi vanno se si vuole nella descrizione dell’intervento. </t>
    </r>
    <r>
      <rPr>
        <b/>
        <sz val="10"/>
        <color rgb="FFFF0000"/>
        <rFont val="Verdana"/>
        <family val="2"/>
      </rPr>
      <t>Gli interventi devono corrispondere a quelli del precedente monitoraggio</t>
    </r>
  </si>
  <si>
    <r>
      <t xml:space="preserve">(inserire). </t>
    </r>
    <r>
      <rPr>
        <b/>
        <sz val="9"/>
        <color rgb="FFFF0000"/>
        <rFont val="Verdana"/>
        <family val="2"/>
      </rPr>
      <t xml:space="preserve">Indicare chiaramente quando si tratta degli uffici dell'Autorità di gestione </t>
    </r>
  </si>
  <si>
    <r>
      <t>Responsabile</t>
    </r>
    <r>
      <rPr>
        <sz val="10"/>
        <rFont val="Verdana"/>
        <family val="2"/>
      </rPr>
      <t xml:space="preserve"> – quale ufficio o amministrazione è responsabile dell'intervento. Anche se non indicato nel PRA iniziale, precisare ora il responsabile.</t>
    </r>
    <r>
      <rPr>
        <b/>
        <sz val="10"/>
        <color rgb="FFFF0000"/>
        <rFont val="Verdana"/>
        <family val="2"/>
      </rPr>
      <t xml:space="preserve"> Indicare chiaramente se si tratta dell'autorità di gestione, anche quando gli uffici dell'Adg sono responsabili ad altri uffici. </t>
    </r>
  </si>
  <si>
    <r>
      <t xml:space="preserve">Avviato - </t>
    </r>
    <r>
      <rPr>
        <sz val="10"/>
        <rFont val="Verdana"/>
        <family val="2"/>
      </rPr>
      <t>nel caso non sia completato, precisare se l'intervento è stato attivato</t>
    </r>
    <r>
      <rPr>
        <b/>
        <sz val="10"/>
        <rFont val="Verdana"/>
        <family val="2"/>
      </rPr>
      <t xml:space="preserve"> </t>
    </r>
    <r>
      <rPr>
        <b/>
        <i/>
        <sz val="10"/>
        <rFont val="Verdana"/>
        <family val="2"/>
      </rPr>
      <t xml:space="preserve">inserire unicamente: sì, no o % di completamento. </t>
    </r>
    <r>
      <rPr>
        <b/>
        <i/>
        <sz val="10"/>
        <color rgb="FFFF0000"/>
        <rFont val="Verdana"/>
        <family val="2"/>
      </rPr>
      <t>NB: se l'intervento è completato non inserire informazioni, in quanto risulta avviato al 100% di default</t>
    </r>
  </si>
  <si>
    <t>8a</t>
  </si>
  <si>
    <r>
      <t xml:space="preserve">(Euro, costo totale: fondi UE+nazionali, compresa IVA). </t>
    </r>
    <r>
      <rPr>
        <b/>
        <sz val="9"/>
        <color rgb="FFFF0000"/>
        <rFont val="Verdana"/>
        <family val="2"/>
      </rPr>
      <t>Inserire in valori numerici (Euro)</t>
    </r>
  </si>
  <si>
    <r>
      <t xml:space="preserve">(OT11, AT FESR, AT FSE, AT FESR e FSE, altro specificare). </t>
    </r>
    <r>
      <rPr>
        <b/>
        <sz val="9"/>
        <color rgb="FFFF0000"/>
        <rFont val="Verdana"/>
        <family val="2"/>
      </rPr>
      <t>Se nella colonna 8 si è inserito "costo zero" non inserire nessuna fonte</t>
    </r>
  </si>
  <si>
    <r>
      <t xml:space="preserve">(se completato è obbligatoria una breve descrizione; </t>
    </r>
    <r>
      <rPr>
        <b/>
        <sz val="9"/>
        <color rgb="FFFF0000"/>
        <rFont val="Verdana"/>
        <family val="2"/>
      </rPr>
      <t>anche per parole chiave</t>
    </r>
    <r>
      <rPr>
        <b/>
        <sz val="9"/>
        <rFont val="Verdana"/>
        <family val="2"/>
      </rPr>
      <t>)</t>
    </r>
  </si>
  <si>
    <t>Specifiche costi</t>
  </si>
  <si>
    <t>Per i costi che coprono più interventi indicare quali altri interventi vengono finanziati con le risorse indicate</t>
  </si>
  <si>
    <t>Regione del Veneto</t>
  </si>
  <si>
    <t>CCI 2014IT16RFOP021</t>
  </si>
  <si>
    <t>CCI 2014IT05SFOP012</t>
  </si>
  <si>
    <t>Presidente della Giunta</t>
  </si>
  <si>
    <t>Luca Zaia</t>
  </si>
  <si>
    <t>Diego  Vecchiato</t>
  </si>
  <si>
    <t>diego.vecchiato@regione.veneto.it</t>
  </si>
  <si>
    <t>Santo Romano</t>
  </si>
  <si>
    <t>santo.romano@regione.veneto.it</t>
  </si>
  <si>
    <t>Pietro Cecchinato</t>
  </si>
  <si>
    <t>pietro.cecchinato@regione.veneto.it</t>
  </si>
  <si>
    <t>6.1</t>
  </si>
  <si>
    <t>FESR/FSE</t>
  </si>
  <si>
    <t xml:space="preserve">Implementazione del Progetto semplificazione </t>
  </si>
  <si>
    <t>Segreteria Giunta regionale - Sezione Verifica e Gestione atti del Presidente e della Giunta
Sezione Sistemi Informativi</t>
  </si>
  <si>
    <t>SI</t>
  </si>
  <si>
    <t>costo 0</t>
  </si>
  <si>
    <t xml:space="preserve"> Realizzazione di un applicativo informatico web che consente agli utenti esterni di ricercare agevolmente i procedimenti di competenza della Giunta regionale </t>
  </si>
  <si>
    <t>Semplificazione delle procedure di gara</t>
  </si>
  <si>
    <t>Dip. LLPP Sicurezza Urbana Polizia Locale e R.A.S.A.</t>
  </si>
  <si>
    <t>12-2016</t>
  </si>
  <si>
    <t>NO</t>
  </si>
  <si>
    <t xml:space="preserve">E' stata stimata la data di completamento, a seguito di rilevazione da parte di ISMERI EUROPA con nota in data 13/04/2016.  </t>
  </si>
  <si>
    <t>Attivazione della Centrale regionale di acquisti per la Regione del Veneto</t>
  </si>
  <si>
    <t>Dip. Affari Generali Demanio Patrimonio e Sedi</t>
  </si>
  <si>
    <t>Organizzazione e funzionamento del CRAV</t>
  </si>
  <si>
    <t>Stesura di un testo unico per i beneficiari del POR FSE contenente le norme di gestione e di rendicontazione.</t>
  </si>
  <si>
    <t>AdG FSE</t>
  </si>
  <si>
    <t>Adozione del Testo Unico dei Beneficiari</t>
  </si>
  <si>
    <t>Definizione delle Unità di Costo standard per il POR FSE con adozione di un documento unico.</t>
  </si>
  <si>
    <t>Adozione di un documento unico di definizione delle Unità di Costo Standard</t>
  </si>
  <si>
    <t>Attivazione di un registro on-line nell'ambito del POR FSE per registrazione e gestione delle presenze.</t>
  </si>
  <si>
    <t>AdG FSE - Sezione Sistemi Informativi</t>
  </si>
  <si>
    <t>Applicativo web per la registrazione telematica delle presenze</t>
  </si>
  <si>
    <t>E' previsto l'obbligo di utilizzo del registro on line per i bandi della Programmazione 2014-2020.</t>
  </si>
  <si>
    <t>Implementazione dello Sportello Unico per le Attività Produttive con completa digitalizzazione dei procedimenti</t>
  </si>
  <si>
    <t>Dipartimento Sviluppo economico</t>
  </si>
  <si>
    <t>L'obiettivo fissato di un aumento di almeno il 10% dei procedimenti digitalizzati e delle pratiche telematiche è stato raggiunto nel 2015.</t>
  </si>
  <si>
    <t>Avviamento del nodo regionale per i pagamenti telematici e la gestione delle Identità Digitali</t>
  </si>
  <si>
    <t>Area Bilancio,Affari Generali, Demanio Patrimonio e Sedi - Sez. Sistemi informativi</t>
  </si>
  <si>
    <t>Risorse regionali</t>
  </si>
  <si>
    <t>Messa a regime del nodo regionale</t>
  </si>
  <si>
    <t>Stesura di linee guida di indirizzo procedurale del POR FESR di supporto alle SRA e ai beneficiari.</t>
  </si>
  <si>
    <t>AdG FESR</t>
  </si>
  <si>
    <t>Integrazione dei sistema Informativo Unitario per la presentazione telematica delle domande di contributo</t>
  </si>
  <si>
    <t>Risorse regionali + AT FEASR</t>
  </si>
  <si>
    <t>Il SIU è operativo e per il fondo FESR sono stati pubblicati numerosi bandi per diverse Strutture regionali, nonché ricevute diverse centinaia di domande di sostegno</t>
  </si>
  <si>
    <t xml:space="preserve">Il costo indicato  corrisponde ad una stima del costo sostenuto per il FESR rispetto al costo complessivo del progetto SIU di cui all'intervento 14. Sono stati considerati al 100% i costi sostenuti per attività ad esclusivo uso da parte dell'AdG FESR (per es. personalizzazioni specifiche per il FESR, supporto nella configurazione dei bandi FESR ecc.), al 25% le attività comuni agli altri fondi (anagrafe unica, global design, accessi e deleghe ecc.). </t>
  </si>
  <si>
    <t>6.2</t>
  </si>
  <si>
    <t>Razionalizzazione delle risorse umane dedicate ai PO.</t>
  </si>
  <si>
    <t>AdG FESR - AdG FSE - Sezione Risorse Umane</t>
  </si>
  <si>
    <t>n.d.</t>
  </si>
  <si>
    <t>AT FESR
AT FSE</t>
  </si>
  <si>
    <t>Attivazione di corsi di formazione specialistici per il personale regionale dedicato alla gestione, controllo e monitoraggio dei PO</t>
  </si>
  <si>
    <t>AdG FESR - AdG FSE - Sez. Risorse Umane</t>
  </si>
  <si>
    <t>Azioni di accompagnamento dei soggetti esterni coinvolti in particolare per l'Asse SUS del POR FESR</t>
  </si>
  <si>
    <t xml:space="preserve">Organizzazione di interventi informativi su tematiche di carattere generale e specifico. Riunioni tra Strutture regionali coinvolte nelle azioni, Comuni  capoluoghi, Comuni Polo  e l'ADG. </t>
  </si>
  <si>
    <t>La collaborazione con Invitalia non ha avuto seguito. L'attività è stata realizzata con risorse interne a costo zero.</t>
  </si>
  <si>
    <t>6.3</t>
  </si>
  <si>
    <t>FESR/FSE/PSR</t>
  </si>
  <si>
    <t>Implementazione del nuovo Sistema Informativo Unitario della programmazione 2014/2020</t>
  </si>
  <si>
    <t>Sezione Sistemi Informativi</t>
  </si>
  <si>
    <t>Sistema Controlli: stesura di strumenti di interpretazione normativa e di strumenti procedurali</t>
  </si>
  <si>
    <t>AdG FESR - AdG FSE</t>
  </si>
  <si>
    <t xml:space="preserve">Per l'AdG FSE: Manuale delle Procedure - Testo Unico dei Beneficiari.
 Per la parte FESR si rimanda all'intervento 9. 
 </t>
  </si>
  <si>
    <t>Verifica della capacità amministrativa degli OI e dei beneficiari del POR FESR</t>
  </si>
  <si>
    <t>Produzione Piano industriale</t>
  </si>
  <si>
    <t>Aiuti di Stato: misure per reingegnerizzazione del Registro Nazionale degli Aiuti e attivazione sito web dedicato</t>
  </si>
  <si>
    <t>Appalti pubblici: interventi di supporto per la soluzione di problematiche tecnico-amministrative e creazione sistema di condivisione</t>
  </si>
  <si>
    <t>Risorse nazionali</t>
  </si>
  <si>
    <t>Risoluzione questioni operative attraverso il servizio di supporto giuridico,  elaborazione di strumenti di supporto (capitolati), definizione dei prezzi di riferimento in materia di lavori pubblici e elaborazione dati statistici sugli appalti in Veneto,  informazioni sulla normativa di riferimento e sulla relativa applicazione sul sito Internet regionale.</t>
  </si>
  <si>
    <t>Sistema di valutazione interno del personale  con collegamento degli obiettivi del personale alle performance dei PO.</t>
  </si>
  <si>
    <t>Giunta regionale</t>
  </si>
  <si>
    <t>Trasparenza e informazione delle Azioni dei PO e del loro progressivo stato di avanzamento.</t>
  </si>
  <si>
    <t xml:space="preserve"> costo € 82.960,00 </t>
  </si>
  <si>
    <t>AT FESR</t>
  </si>
  <si>
    <t>Per l'AdG FSE: Strategia di Comunicazione approvata nel CdS del 30/06/2015; 
Siti web regionali 
Per l'AdG FESR: approvazione della  Strategia di Comunicazione e del Piano di Comunicazione 2016 da parte del CDS e della Giunta Regionale</t>
  </si>
  <si>
    <t>Per la parte FSE, l'intervento è completato a costo 0. Per la parte FESR, l'intervento è completato.  Il costo indicato si riferisce al FESR, impegno assunto su risorse AT 2007-2013 per € 29.036,00 e su AT 2014-2020 per € 53.924,00.</t>
  </si>
  <si>
    <t>Informatizzazione del processo di acquisizione dei progetti, con eliminazione del supporto cartaceo</t>
  </si>
  <si>
    <t>FESR
FSE</t>
  </si>
  <si>
    <t>%</t>
  </si>
  <si>
    <t>Gestione operativa e amministrativa dei progetti con modalità on-line</t>
  </si>
  <si>
    <t>Riduzione dei tempi di pagamento ai beneficiari</t>
  </si>
  <si>
    <r>
      <t xml:space="preserve">Riduzione dei tempi di </t>
    </r>
    <r>
      <rPr>
        <i/>
        <sz val="11"/>
        <color indexed="8"/>
        <rFont val="Verdana"/>
        <family val="2"/>
      </rPr>
      <t>valutazione</t>
    </r>
    <r>
      <rPr>
        <sz val="11"/>
        <color indexed="8"/>
        <rFont val="Verdana"/>
        <family val="2"/>
      </rPr>
      <t xml:space="preserve"> dei progetti per la selezione delle proposte</t>
    </r>
  </si>
  <si>
    <t>Semplificazione delle procedure tramite adozione delle Linee guida di indirizzo procedurale</t>
  </si>
  <si>
    <t>realizzato sì/ no</t>
  </si>
  <si>
    <t>sì</t>
  </si>
  <si>
    <t xml:space="preserve">Valutazione dei progetti per la selezione delle proposte in media entro 40 giorni </t>
  </si>
  <si>
    <t xml:space="preserve">Potenziamento della comunicazione per favorire la conoscenza degli strumenti operativi mediante specifiche campagne di informazione e sensibilizzazione </t>
  </si>
  <si>
    <t>Semplificazione delle procedure tramite adozione di un Testo Unico dei beneficiari, del sistema delle unità di Costo Standard, del registro on-line</t>
  </si>
  <si>
    <t>Procedura negoziata tramite cottimo fiduciario per l'affidamento del servizio di elaborazione della Strategia di Comunicazione del POR FESR 2014-2020</t>
  </si>
  <si>
    <t>Asse 7 Assistenza Tecnica</t>
  </si>
  <si>
    <t>migliorare e ottimizzare le attività di gestione e attuazione del PO</t>
  </si>
  <si>
    <t>2-acquisto di beni e servizi</t>
  </si>
  <si>
    <t>5 - Procedura negoziale</t>
  </si>
  <si>
    <t>1-titolarità diretta</t>
  </si>
  <si>
    <t>Importo da ripartire nelle annualità 2016-2017-2018  al netto dell'annualità 2015 in quanto già pagata con fondi POR FESR 2007-2013</t>
  </si>
  <si>
    <t>Procedura di acquisto in economia mediante Mepa del servizio integrato per l'organizzazione del Comitato di Sorveglianza del Por Fesr 2014-2020</t>
  </si>
  <si>
    <t>Importo annualità 2016</t>
  </si>
  <si>
    <t>Servizio di ideazione, progettazione e realizzazione del logo e dell'immagine coordinata del Por Fesr 2014-2020</t>
  </si>
  <si>
    <t>DGR 258/2016 - BANDO PUBBLICO per la selezione delle Aree urbane e per l'individuazione delle Autorità urbane - Comuni capoluogo</t>
  </si>
  <si>
    <t>VI - Sviluppo Urbano Sostenibile</t>
  </si>
  <si>
    <t>OT 2, 4, 9</t>
  </si>
  <si>
    <t>1-Bando</t>
  </si>
  <si>
    <t>2 - regia</t>
  </si>
  <si>
    <t>La selezione ha avuto lo scopo di selezionare fino ad un massimo di 5 
Aree  urbane,  composte  dal  Comune  capoluogo  (che  fungerà  da  capofila  e  da  Autorità  urbana)  e da minimo 2 e massimo 5 Comuni dell’hinterland formanti un’area omogenea. Attraverso il bando sono state selezionate 5 aree urbane costruite attorno alle città capoluogo di:  Venezia, 
Padova, Treviso, Vicenza, Verona.</t>
  </si>
  <si>
    <t xml:space="preserve"> DGR 259/2016 - Avviso Pubblico per la manifestazione di interesse per l'individuazione delle Aree urbane e delle Autorità urbane Comuni "polo". </t>
  </si>
  <si>
    <t>4 – Manifestazione di interesse</t>
  </si>
  <si>
    <t>La selezione ha avuto lo scopo di selezionare le potenziali Aree urbane appartenenti alla tipologia Comuni "polo". 
Attraverso  l'Avviso sono state valutate  le  Aree  candidate verificando la presenza dei requisiti minimi di ammissibilità richiesti. Sono state pre-selezionate tre Aree candidabili.</t>
  </si>
  <si>
    <t>Servizio per l'organizzazione eventi relativi alla promozione del POR FESR 2014-2020</t>
  </si>
  <si>
    <t>Importo annualità 2016-2017</t>
  </si>
  <si>
    <t>DGR 319: Approvazione Accordo di Programma
DGR 793: approvazione Convenzione Operativa</t>
  </si>
  <si>
    <t>24/03/2016
27/05/2016</t>
  </si>
  <si>
    <t>Asse 2 Agenda Digitale</t>
  </si>
  <si>
    <t>Riduzione dei divari digitali nei territori e diffusione di connettività in banda larga e ultra larga</t>
  </si>
  <si>
    <t>1-realizzazione di lavori pubblici</t>
  </si>
  <si>
    <t xml:space="preserve">Altro.
La Regione del Veneto ha siglato con il Mise l’ Accordo di Programma per la Banda Ultra Larga e la rispettiva Convenzione Operativa FESR per la Banda Ultra Larga, in linea con le indicazioni del “Piano Strategico della Banda Ultra Larga”, approvato dal Governo il 3 Marzo 2015.
</t>
  </si>
  <si>
    <t xml:space="preserve">Contributo a fondo perduto. 
Il beneficiario è il Ministero dello Sviluppo Economico (Mise), tramite il soggetto attuatore 
in-house Infratel.
I destinatari finali sono le imprese che operano nelle aree produttive del Veneto. 
</t>
  </si>
  <si>
    <t>DGR 827: Bando per l’erogazione di contributi alle start-up innovative</t>
  </si>
  <si>
    <t>Asse 1 Ricerca, sviluppo tecnologico e innovazione</t>
  </si>
  <si>
    <t>Aumento dell’incidenza di specializzazioni innovative in perimetri applicativi ad alta intensità di conoscenza</t>
  </si>
  <si>
    <t xml:space="preserve"> 3-erogazione di finanziamenti e servizi a singoli beneficiari</t>
  </si>
  <si>
    <t>1- Bando</t>
  </si>
  <si>
    <t>2-regia</t>
  </si>
  <si>
    <t>Modalità a sportello</t>
  </si>
  <si>
    <t>DGR 828: Bando per l'erogazione di contributi alle nuove imprese</t>
  </si>
  <si>
    <t>Asse 3 Competitività dei sistemi produttivi</t>
  </si>
  <si>
    <t>Nascita e consolidamento delle micro, piccole e medie imprese</t>
  </si>
  <si>
    <t>DGR 855: Bando per l'erogazione di contributi alle nuove imprese anche complementari al settore turistico</t>
  </si>
  <si>
    <t>Consolidamento, modernizzazione e diversificazione dei sistemi produttivi territoriali</t>
  </si>
  <si>
    <t>Incrementato di 231.780,48 con DGR n. 454 del 6 aprile 2017</t>
  </si>
  <si>
    <t>Servizio di ideazione e realizzazione di campagne promozionali del POR FESR 2014-2020 e dei relativi bandi di gara</t>
  </si>
  <si>
    <t>Importo ripartito nelle annualità 2016-2017</t>
  </si>
  <si>
    <t>DGR 955: Bando per l'erogazione di contributi alle nuove imprese culturali, creative e dello spettacolo</t>
  </si>
  <si>
    <t>DGR 1055: Avviso pubblico per il sostegno mediante procedura a sportello di
interventi realizzati da enti locali per l’efficientamento energetico di edifici di proprietà pubblica
a destinazione non residenziale.</t>
  </si>
  <si>
    <t>Asse 4 Sostenibilità energetica e qualità ambientale</t>
  </si>
  <si>
    <t>Riduzione dei consumi energetici negli edifici e nelle strutture pubbliche o ad uso pubblico non residenziali e integrazione di fonti rinnovabili</t>
  </si>
  <si>
    <t>3 – Avviso ad evidenza pubblica</t>
  </si>
  <si>
    <t>DGR 1057: Interventi di messa in sicurezza sismica degli edifici strategici  rilevanti pubblici ubicati nelle aree maggiormente a rischio</t>
  </si>
  <si>
    <t>Asse 5 Rischio sismico e idraulico</t>
  </si>
  <si>
    <t>Riduzione del rischio sismico</t>
  </si>
  <si>
    <t>DGR 1058: Bando per l'erogazione di contributi alle nuove imprese naturalistiche</t>
  </si>
  <si>
    <t>DGR 1218/2016 - BANDO PUBBLICO per la selezione della Strategia Integrata di Sviluppo Urbano Sostenibile (SISUS) - Comuni Polo</t>
  </si>
  <si>
    <t>-</t>
  </si>
  <si>
    <t xml:space="preserve">La selezione ha lo scopo di selezionare una Strategia Integrata di sviluppo urbano sostenibile (SISUS) tra le 3 aree candidate che hanno superato la selezione di cui alla DGR 259/2016. </t>
  </si>
  <si>
    <t>DGR 1219/2016 - AVVISO PUBBLICO PER INVITO a partecipare alla selezione delle Strategie Integrate di Sviluppo Urbano Sostenibile (SISUS) - Comuni capoluogo</t>
  </si>
  <si>
    <t>La selezione ha lo scopo di selezionare 5 Strategie Integrate di sviluppo urbano sostenibile (SISUS) delle 5 aree candidate che hanno superato la selezione di cui alla DGR 258/2016.</t>
  </si>
  <si>
    <t>DGR 1443/2016: Bando per l'erogazione di contributi alle imprese del settore commercio</t>
  </si>
  <si>
    <t>Rilancio della propensione agli investimenti del sistema produttivo</t>
  </si>
  <si>
    <t>Modalità a sportello Incrementato di 3.000.000 di risorse regionali in overbooking con DGR n. 92 del 31 gennaio 2017</t>
  </si>
  <si>
    <t>DGR 1444/2016: Bando per l'erogazione di contributi alle imprese del settore manifatturiero e dell'artigianato di servizi</t>
  </si>
  <si>
    <t>DGR 1581/2016: Bando pubblico a sostegno a progetti di ricerca alle imprese che prevedono l'impiego di ricercatori (dottori di ricerca e laureati magistrali con profili tecnico scientifici) presso le imprese stesse</t>
  </si>
  <si>
    <t>Incremento dell’attività di innovazione delle imprese</t>
  </si>
  <si>
    <t>DGR 1582/2016: Bando per aiuti ad investimenti in macchinari, impianti e beni intangibili, e accompagnamento dei processi di riorganizzazione e ristrutturazione aziendale. Settore Cultura</t>
  </si>
  <si>
    <t>Procedure a graduatoria</t>
  </si>
  <si>
    <t>Servizio integrato per l’organizzazione del Comitato di Sorveglianza FESR del 15/12/2016</t>
  </si>
  <si>
    <t>DGR 2221/2016: Bando per il sostegno alla competitività delle imprese nelle destinazioni turistiche - contributi alle imprese per lo sviluppo e il consolidamento di reti di imprese e/o club di prodotto</t>
  </si>
  <si>
    <t>DGR 2222/2016: Sostegno alla competitività delle imprese nelle destinazioni turistiche - contributi alle imprese per investimenti innovativi nel settore ricettivo turistico</t>
  </si>
  <si>
    <t xml:space="preserve">Servizio integrato per organizzazione e realizzazione da un minimo di n. 10 sino ad un massimo di n. 20 Eventi </t>
  </si>
  <si>
    <t>Realizzazione dei corsi di formazione; definito percorso di formazione specifico</t>
  </si>
  <si>
    <t>Il costo indicato include quello per l'intervento 10.</t>
  </si>
  <si>
    <t>Ogni Area della Giunta Regionale ha provveduto per la prima volta, nei mesi di gennaio e febbraio 2017, ad allineare gli obiettivi presenti nel DEFR con quelli del ciclo delle performance dell’anno corrente</t>
  </si>
  <si>
    <t>Piano delle Performance 2017 
(DGR n. 355  del 23/3/2017)</t>
  </si>
  <si>
    <t>DGR 784: Aziende in rete nella formazione continua - Strumenti per la complessità delle imprese venete</t>
  </si>
  <si>
    <t>I - Occupabilità</t>
  </si>
  <si>
    <t>4 - Favorire la permanenza al lavoro e la ricollocazione dei lavoratori coinvolti in situazioni di crisi aziendale</t>
  </si>
  <si>
    <t>3-erogazione di finanziamenti e servizi a singoli beneficiari</t>
  </si>
  <si>
    <t xml:space="preserve">DGR 784/15 Aziende in rete -modalità a sportello- Integrata con Dgr. n.1651/2015 </t>
  </si>
  <si>
    <t>DGR 785: PIU' COMPETENTI, PIU' COMPETITIVE - La formazione continua per le aziende venete</t>
  </si>
  <si>
    <t>Dgr 785/15 piu' competenti più competivive -modalità a sportello- integrata con Dgr. n. 1651/2015</t>
  </si>
  <si>
    <t>DGR 786: Borsalavoroveneto: sistema telematico integrato su istruzione, formazione e lavoro</t>
  </si>
  <si>
    <t>6 - Migliorare l'efficacia e la qualità dei servizi al lavoro e contrastare il lavoro sommerso</t>
  </si>
  <si>
    <t>2 - acquisto di beni e servizi</t>
  </si>
  <si>
    <t>Altro</t>
  </si>
  <si>
    <t>affidamento in house</t>
  </si>
  <si>
    <t>DGR 787: Percorsi di riqualificazione e outplacement per lavoratori a rischio di disoccupazione</t>
  </si>
  <si>
    <t>modalità a sportello</t>
  </si>
  <si>
    <t>DGR 840: Interventi di politiche attive</t>
  </si>
  <si>
    <t>II - Inclusione sociale</t>
  </si>
  <si>
    <t>8 - Incremento dell'occupabilità e della partecipazione al mercato del lavoro, delle persone maggiormente vulnerabili</t>
  </si>
  <si>
    <t>DGR 840/15 - Interventi di  POLITICA  ATTIVA con modalità a sportello - ANNO 2015 (integrata con  DGR 2021/2015 + Integrata con Dgr 555/2016)</t>
  </si>
  <si>
    <t>DGR 870: Alternanza Scuola - Lavoro - Itinerari di conoscenze</t>
  </si>
  <si>
    <t>III - Istruzione e Formazione</t>
  </si>
  <si>
    <t xml:space="preserve">11 - Qualificazione dell’offerta di istruzione e formazione tecnica e professionale </t>
  </si>
  <si>
    <t>Riapertura termini per la presentazione dei progetti DRG n. 2128 del 30/12/2015</t>
  </si>
  <si>
    <t xml:space="preserve">DGR 876: Percorsi triennali di istruzione e formazione 2015/2016 - Terzo anno comparti vari e comparto edilizia </t>
  </si>
  <si>
    <t>10 - Riduzione del fallimento formativo precoce e della dispersione scolastica e formativa</t>
  </si>
  <si>
    <t>DGR 877: Percorsi triennali di istruzione e formazione 2015/2016 - Terzo anno servizi del benessere</t>
  </si>
  <si>
    <t>DGR 982: ISTITUTI TECNICI SUPERIORI - TRIENNIO 2013-2015</t>
  </si>
  <si>
    <t>11 - Qualificazione dell'offerta di istruzione e formazione tecnica professionale</t>
  </si>
  <si>
    <t>DGR 1028: Tecnico del restauro dei i beni culturali</t>
  </si>
  <si>
    <t>1 - Favorire l'inserimento lavorativo e l'occupazione dei disoccupati di lunga durata e dei soggetti con maggiore difficoltà di inserimento lavorativo, nonché il sostegno delle persone a rischio di disoccupazione di lunga durata</t>
  </si>
  <si>
    <t>DGR 1358: Work experience</t>
  </si>
  <si>
    <t>DGR 1867/2016 Stanziamento aggiuntivo 8.000.000 di risorse finanziare, apertura di quattro nuovi sportelli .DGR 1358/2015: WORK EXPERIENCE - con modalità a sportello. (Integrata da DGR 2020/2015 e integrata da DGR  554/16  che elimina l'importo massimo per sportello.)</t>
  </si>
  <si>
    <t xml:space="preserve">DGR 1842: BANDO DI RIQUALIFICAZIONE E OUTPLACEMENT per lavoratori a rischio di disoccupazione ANNO 2016 </t>
  </si>
  <si>
    <t>4. Favorire la permanenza al lavoro e la ricollocazione dei lavoratori coinvolti in situazioni di crisi</t>
  </si>
  <si>
    <t>DGR 1438 del 15/09/2016 stanziamento di ulteriori Euro 1.000.000,00-  modalità a sportello (integrata dalla DGR 492/16 che amplia la platea di destinatari delle azioni progettuali)</t>
  </si>
  <si>
    <t>DGR 2121: ASSEGNI DI RICERCA</t>
  </si>
  <si>
    <t>2-Aumentare l'occupazione dei giovani</t>
  </si>
  <si>
    <t>DGR 37/16 Aziende in rete nella formazione continua - Strumenti per la competitività delle imprese venete - Anno 2016 - Apertura di sportelli per la realizzazione di progetti complessi per lo sviluppo delle imprese venete</t>
  </si>
  <si>
    <t>DGR 38/16 PIU' COMPETENTI PIU' COMPETITIVE-La formazione continua per le aziende venete - Modalità a sportello - Anno 2016 - Previsione di ulteriori sportelli per la realizzazione di progetti per la crescita del capitale umano delle imprese venete</t>
  </si>
  <si>
    <t>modalità a sportello (integrata dalla DGR 492/16 che amplia la platea di destinatari delle azioni progettuali)</t>
  </si>
  <si>
    <t>148/16 MOVE 2.0</t>
  </si>
  <si>
    <t>11. Qualificazione dell'offerta di istruzione e formazione tecnica professionale</t>
  </si>
  <si>
    <t>254/16 Pari opportunità nel lavoro che cambia - Investiamo nell'occupazione femminile - Anno 2016</t>
  </si>
  <si>
    <t>3. Aumentare l'occupazione femminile</t>
  </si>
  <si>
    <t>255/16 Progetti formativi per lo sviluppo di politiche regionali integrative a supporto del sistema turistico in attuazione del protocollo d'intesa tra la Regione Veneto, l'Ufficio Scolastico Regionale per il Veneto e le Associazioni di categoria del settore, sottoscritto in data 2 febbraio 2016, e in sinergia con il FESR - Progetti per DISOCCUPATI</t>
  </si>
  <si>
    <t>DGR 255/16 Progetti formativi per lo sviluppo di politiche regionali integrative a supporto del sistema turistico in attuazione del protocollo d'intesa tra la Regione Veneto, l'Ufficio Scolastico Regionale per il Veneto e le Associazioni di categoria del settore, sottoscritto in data 2 febbraio 2016, e in sinergia con il FESR - Progetti per OCCUPATI</t>
  </si>
  <si>
    <t>DGR 316/16 - AZIONI INTEGRATE DI COESIONE TERRITORIALE (AICT) PER L'INSERIMENTO E IL REINSERIMENTO DI SOGGETTI SVANTAGGIATI - ANNO 2016</t>
  </si>
  <si>
    <t>7.riduzione della poverta, dell'esclusione sociale e promozione dell'innovazione sociale</t>
  </si>
  <si>
    <t>DGR 681/2016:  GARANZIA ADULTI Anno 2016.</t>
  </si>
  <si>
    <t xml:space="preserve">DGR 682/2016: PERCORSI DI MOBILITA' FORMATIVA TRANSNAZIONALE E INTERREGIONALE - Anno 2016 </t>
  </si>
  <si>
    <t>DGR 697/2016 Interventi di terzo anno nella sezione servizi del benessere - anno 2016</t>
  </si>
  <si>
    <t>DGR 698/2016 Interventi di terzo anno nelle sezioni comparti vari ed edlizia - anno 2016</t>
  </si>
  <si>
    <t>DGR 778/2016 ISTITUTI TECNICI SUPERIORI - TRIENNIO 2016-2018</t>
  </si>
  <si>
    <t>DGR 823/2016 F.A.R.E. - Favorire l'autoimprenditorialità e l'autoimpiego - Realizzare eccellenze</t>
  </si>
  <si>
    <t>DGR 948/2016 RESPONSABILMENTE - PERCORSI RSI - ANNO 2016</t>
  </si>
  <si>
    <t>9- Rafforzamento dell'economia sociale</t>
  </si>
  <si>
    <t>Dgr 949/2016 SETTORE RESTAURO ANNO 2016</t>
  </si>
  <si>
    <t xml:space="preserve">DGR 1048/2016: INTERVENTI DI FORMAZIONE A QUALIFICA PER ADULTI </t>
  </si>
  <si>
    <t>stanziamento aggiuntivo con DGR 1407 del 09/09/2016 Euro 787.874,00</t>
  </si>
  <si>
    <t xml:space="preserve">DGR 1126  Elaborazione dei
piani esecutivi per il miglioramento dei servizi offerti dagli Uffici Giudiziari </t>
  </si>
  <si>
    <t>IV Capacità Istituzionale</t>
  </si>
  <si>
    <t>14 -Miglioramento dell'efficienza e della qualità delle prestazioni del sistema giudiziario</t>
  </si>
  <si>
    <t>Dgr 1127/2016 ASSE I OCCUPABILITÀ IN SINERGIA CON IL FESR - LO SVILUPPO DELLE COMPETENZE NEL SETTORE DELL'OCCHIALERIA</t>
  </si>
  <si>
    <t>Gli interventi 31 e 32, pur avendo una procedura di attivazione unica, fanno riferimento a priorità di investimento diverse ed obiettivi specifici diversi.</t>
  </si>
  <si>
    <t>Dgr 1256/2016 -LO SVILUPPO DELLE COMPETENZE
NEL SETTORE PRIMARIO</t>
  </si>
  <si>
    <t>Dgr n. 1284/2016 L’IMPRESA FUTURA
TRA INTERNAZIONALIZZAZIONE E INNOVAZIONE</t>
  </si>
  <si>
    <t>Dgr n. 1285/2016 V.A.L.O.R.E  Interventi per il passaggio generazionale e per la valorizzazione del capitale aziendale</t>
  </si>
  <si>
    <t>5. Aumentare l’occupazione dei lavoratori anziani e favorire l’invecchiamento attivo e la solidarietà tra generazioni</t>
  </si>
  <si>
    <t>DGR 1866/2016  del -Approvazione Avviso pubblico “Move 4.0” progetti di formazione linguistica</t>
  </si>
  <si>
    <t xml:space="preserve"> 25/11/2016</t>
  </si>
  <si>
    <t>DGR 1913/2016 del  Fuori dall’aula – azione di sistema per l’alternanza scuola-lavoro”.</t>
  </si>
  <si>
    <t>Dgr 1914/2016   “Move in Alternanza”</t>
  </si>
  <si>
    <t xml:space="preserve"> 29/11/2016</t>
  </si>
  <si>
    <t>Dgr 2216/16 La ricerca a sostegno della trasformazione aziendale - Innovatori in azienda</t>
  </si>
  <si>
    <t>I – Occupabilità</t>
  </si>
  <si>
    <t>4 - regia</t>
  </si>
  <si>
    <t>Dgr 2288/16 Percorsi di riqualificazione e outplacement per lavoratori a rischio di disoccupazione</t>
  </si>
  <si>
    <t>modalita a sportello</t>
  </si>
  <si>
    <t>Dgr n 311  -Pubblica Utilità e Cittadinanza Attiva</t>
  </si>
  <si>
    <t xml:space="preserve">Dgr 578 "#SognaStudiaCrea - Persone e competenze al centro della trasformazione. Giotto a bottega da Cimabue - Linea 1 Giovani". </t>
  </si>
  <si>
    <r>
      <rPr>
        <b/>
        <sz val="11"/>
        <color theme="1"/>
        <rFont val="Calibri"/>
        <family val="2"/>
        <scheme val="minor"/>
      </rPr>
      <t>modalità a sportello</t>
    </r>
    <r>
      <rPr>
        <sz val="11"/>
        <color theme="1"/>
        <rFont val="Calibri"/>
        <family val="2"/>
        <scheme val="minor"/>
      </rPr>
      <t xml:space="preserve"> bando bubblicato sul (BUR N. 43 del 05/05/2017)</t>
    </r>
  </si>
  <si>
    <t xml:space="preserve">Dgr 580  -"Cultura come investimento" </t>
  </si>
  <si>
    <t xml:space="preserve">15 - Miglioramento delle prestazione della PA </t>
  </si>
  <si>
    <t>bando pubblicato sul (BUR N. 43 del 05/05/2017)</t>
  </si>
  <si>
    <t>0 -BANDO O LINEA DI ATTIVITA' (Procedura di attivazione)          -Fondo FSE  n.  784</t>
  </si>
  <si>
    <t>1 -BANDO O LINEA DI ATTIVITA' (Procedura di attivazione)          -Fondo FSE  n. 785</t>
  </si>
  <si>
    <t>2 -BANDO O LINEA DI ATTIVITA' (Procedura di attivazione)          -Fondo FSE  n. 786</t>
  </si>
  <si>
    <t>3 -BANDO O LINEA DI ATTIVITA' (Procedura di attivazione)          -Fondo FSE  n. 787</t>
  </si>
  <si>
    <t>4 -BANDO O LINEA DI ATTIVITA' (Procedura di attivazione)          -Fondo FSE  n. 840</t>
  </si>
  <si>
    <t>5 -BANDO O LINEA DI ATTIVITA' (Procedura di attivazione)          -Fondo FSE  n. 870</t>
  </si>
  <si>
    <t>6 -BANDO O LINEA DI ATTIVITA' (Procedura di attivazione)          -Fondo FSE  n. 876</t>
  </si>
  <si>
    <t>7 -BANDO O LINEA DI ATTIVITA' (Procedura di attivazione)          -Fondo FSE  n. 877</t>
  </si>
  <si>
    <t>8 -BANDO O LINEA DI ATTIVITA' (Procedura di attivazione)          -Fondo FSE  n. 982</t>
  </si>
  <si>
    <t>9 -BANDO O LINEA DI ATTIVITA' (Procedura di attivazione)          -Fondo FSE  n. 1028</t>
  </si>
  <si>
    <t>10 -BANDO O LINEA DI ATTIVITA' (Procedura di attivazione)          -Fondo FSE  n. 1358</t>
  </si>
  <si>
    <t>11-BANDO O LINEA DI ATTIVITA' (Procedura di attivazione)          -Fondo FSE  n. 1842</t>
  </si>
  <si>
    <t>12-BANDO O LINEA DI ATTIVITA' (Procedura di attivazione)          -Fondo FSE  n. 2121</t>
  </si>
  <si>
    <t>13-BANDO O LINEA DI ATTIVITA' (Procedura di attivazione)          -Fondo FSE  n. 37/16</t>
  </si>
  <si>
    <t>14-BANDO O LINEA DI ATTIVITA' (Procedura di attivazione)          -Fondo FSE  n. 38/16</t>
  </si>
  <si>
    <t>15-BANDO O LINEA DI ATTIVITA' (Procedura di attivazione)          -Fondo FSE  n. 148/16</t>
  </si>
  <si>
    <t>16-BANDO O LINEA DI ATTIVITA' (Procedura di attivazione)          -Fondo FSE  n. 254/16</t>
  </si>
  <si>
    <t>17-BANDO O LINEA DI ATTIVITA' (Procedura di attivazione)          -Fondo FSE  n. 255/16</t>
  </si>
  <si>
    <t>18-BANDO O LINEA DI ATTIVITA' (Procedura di attivazione)          -Fondo FSE  n. 255/16</t>
  </si>
  <si>
    <t>19-BANDO O LINEA DI ATTIVITA' (Procedura di attivazione)          -Fondo FSE  n. 316/16</t>
  </si>
  <si>
    <t>20-BANDO O LINEA DI ATTIVITA' (Procedura di attivazione)          -Fondo FSE   681/2016</t>
  </si>
  <si>
    <t>21-BANDO O LINEA DI ATTIVITA' (Procedura di attivazione)          -Fondo FSE  n. 682/16</t>
  </si>
  <si>
    <t>22-BANDO O LINEA DI ATTIVITA' (Procedura di attivazione)          -Fondo FSE  n. 697/16</t>
  </si>
  <si>
    <t>23-BANDO O LINEA DI ATTIVITA' (Procedura di attivazione)          -Fondo FSE  n. 698/16</t>
  </si>
  <si>
    <t>24-BANDO O LINEA DI ATTIVITA' (Procedura di attivazione)          -Fondo FSE  n. 778/16</t>
  </si>
  <si>
    <t>25-BANDO O LINEA DI ATTIVITA' (Procedura di attivazione)          -Fondo FSE  n. 823/16</t>
  </si>
  <si>
    <t>26-BANDO O LINEA DI ATTIVITA' (Procedura di attivazione)          -Fondo FSE  n. 948/16</t>
  </si>
  <si>
    <t>27-BANDO O LINEA DI ATTIVITA' (Procedura di attivazione)          -Fondo FSE  n. 949/16</t>
  </si>
  <si>
    <t>28-BANDO O LINEA DI ATTIVITA' (Procedura di attivazione)          -Fondo FSE  n. 1048/16</t>
  </si>
  <si>
    <t>29-BANDO O LINEA DI ATTIVITA' (Procedura di attivazione)          -Fondo FSE  n. 1126/16</t>
  </si>
  <si>
    <t>30-BANDO O LINEA DI ATTIVITA' (Procedura di attivazione)          -Fondo FSE  n. 1127/16</t>
  </si>
  <si>
    <t>31-BANDO O LINEA DI ATTIVITA' (Procedura di attivazione)          -Fondo FSE  n. 1127/16</t>
  </si>
  <si>
    <t>32-BANDO O LINEA DI ATTIVITA' (Procedura di attivazione)          -Fondo FSE  n. 1256/16</t>
  </si>
  <si>
    <t>33-BANDO O LINEA DI ATTIVITA' (Procedura di attivazione)          -Fondo FSE  n. 1284/16</t>
  </si>
  <si>
    <t>34-BANDO O LINEA DI ATTIVITA' (Procedura di attivazione)          -Fondo FSE  n. 1285/16</t>
  </si>
  <si>
    <t>35-BANDO O LINEA DI ATTIVITA' (Procedura di attivazione)          -Fondo FSE  n. 1866/16</t>
  </si>
  <si>
    <t>36-BANDO O LINEA DI ATTIVITA' (Procedura di attivazione)          -Fondo FSE  n. 1913/16</t>
  </si>
  <si>
    <t>37-BANDO O LINEA DI ATTIVITA' (Procedura di attivazione)          -Fondo FSE  n. 1914/16</t>
  </si>
  <si>
    <t>38-BANDO O LINEA DI ATTIVITA' (Procedura di attivazione)          -Fondo FSE  n. 2216/16</t>
  </si>
  <si>
    <t>39-BANDO O LINEA DI ATTIVITA' (Procedura di attivazione)          -Fondo FSE  n. 2288/16</t>
  </si>
  <si>
    <t>40-BANDO O LINEA DI ATTIVITA' (Procedura di attivazione)          -Fondo FSE  n. 311/17</t>
  </si>
  <si>
    <t>41-BANDO O LINEA DI ATTIVITA' (Procedura di attivazione)          -Fondo FSE  n. 578/17</t>
  </si>
  <si>
    <t>42-BANDO O LINEA DI ATTIVITA' (Procedura di attivazione)          -Fondo FSE  n. 580/17</t>
  </si>
  <si>
    <t>NP</t>
  </si>
  <si>
    <t xml:space="preserve"> -</t>
  </si>
  <si>
    <t>calcolo fatto da DGR presa d'atto POR 01/09/2015 a data DGR approvazione accordo di programma</t>
  </si>
  <si>
    <t>da DGR approvazione accordo a DGR approvazione convenzione operativa</t>
  </si>
  <si>
    <t>0 -BANDO O LINEA DI ATTIVITA' (Procedura di attivazione)          - Fondo FESR n. 9  Sub-Azione A</t>
  </si>
  <si>
    <t>1 -BANDO O LINEA DI ATTIVITA' (Procedura di attivazione)          - Fondo FESR n.21 Sub-Azione C</t>
  </si>
  <si>
    <t>2 -BANDO O LINEA DI ATTIVITA' (Procedura di attivazione)          - Fondo FESR n…-</t>
  </si>
  <si>
    <t>3 -BANDO O LINEA DI ATTIVITA' (Procedura di attivazione)          - Fondo FESR n…-</t>
  </si>
  <si>
    <t xml:space="preserve">RIF. Interv.9: dalla data del CdiS (03/02/2016) dove sono stati approvati i criteri di selezione
RIF.Interv. 21: dalla data di approvazione del bando dell'Azione 351 Sub A </t>
  </si>
  <si>
    <t>Fondo Fesr n. 9 Sub Az. A. Dato non monitorabile in quanto intervento non a regia né a titolarità</t>
  </si>
  <si>
    <t>Incremento di 7.487.650,63 euro con DGR n. 653 del 8 maggio 2017</t>
  </si>
  <si>
    <t>Modalità a sportello
Incrementato di 7.000.000 di risorse regionali in overbooking con DGR n. 93 del 31 gennaio 2017
Ulteriore incremento di 1.000.000 con risorse del POR FESR con DGR n. 962 del 23 giugno 2017</t>
  </si>
  <si>
    <t>Modalità a sportello
Incremento di 3.000.000 euro con DGR n. 694 del 16 maggio 2017</t>
  </si>
  <si>
    <t>Procedure a graduatoria
Incrementato di 1.613.421,33 euro con DGR n. 654 del 8 maggio 2017</t>
  </si>
  <si>
    <t>Importo annualità 2017  - 2018 - 2019</t>
  </si>
  <si>
    <t>DGR 771/2017: Azione 4.2.1 Incentivi finalizzati alla riduzione dei consumi energetici e delle emissioni di gas climalteranti delle imprese e delle aree produttive compresa l'installazione di impianti di produzione di energia da fonte rinnovabile per l'autoconsumo, dando priorità alle tecnologie ad alta efficienza</t>
  </si>
  <si>
    <t>Riduzione dei consumi energetici e delle emissioni nelle imprese e integrazione di fonti rinnovabili</t>
  </si>
  <si>
    <t>DGR 889/2017: Azione 1.1.4 Sostegno alle attività collaborative di R&amp;S per lo sviluppo di nuove tecnologie sostenibili, di nuovi prodotti e servizi - Azione 3.3.1 Sostegno al riposizionamento competitivo di sistemi imprenditoriali di tipo distrettuale o di filiera</t>
  </si>
  <si>
    <t xml:space="preserve">7.000.000,00
3.500.000,00
</t>
  </si>
  <si>
    <t>Asse 1 Ricerca, sviluppo tecnologico e innovazione
Asse 3 Competitività dei sistemi produttivi</t>
  </si>
  <si>
    <t>Incremento dell'attività di innovazione delle imprese e Consolidamento, modernizzazione e diversificazione dei sistemi produttivi territoriali</t>
  </si>
  <si>
    <t>Servizio integrato per l’organizzazione del Comitato di Sorveglianza FESR del 13-14/07/2017</t>
  </si>
  <si>
    <t>Importo annualità 2017</t>
  </si>
  <si>
    <t>DGR 1104/2017: Azione 3.4.1 Progetti di promozione dell'export destinati a imprese e loro forme aggregate individuate su base territoriale o settoriale</t>
  </si>
  <si>
    <t>Incremento del livello di internazionalizzazione dei sistemi produttivi</t>
  </si>
  <si>
    <t>DGR 1139/2017:  Azione 1.1.4 Sostegno alle attività collaborative di R&amp;S per lo sviluppo di nuove tecnologie sostenibili, di nuovi prodotti e servizi</t>
  </si>
  <si>
    <t>Incremento dell'attività di innovazione delle imprese</t>
  </si>
  <si>
    <t>DGR 1159/2017: Azione 1.1.1 Sostegno a progetti di ricerca alle imprese che prevedono l'impiego di ricercatori (dottori di ricerca e laureati magistrali con profili tecnico scientifici) presso le imprese stesse</t>
  </si>
  <si>
    <t>DGR 1123/2017: Azione 1.4.1 Sostegno alla creazione e al consolidamento di start-up innovative ad alta intensità di applicazione di conoscenza e alle iniziative di spin-off della ricerca</t>
  </si>
  <si>
    <t>La Regione del Veneto implementa e consulta il RNA</t>
  </si>
  <si>
    <t>Colonna 6: il dato si riferisce al FESR e rappresenta la media della durata del periodo che intercorre tra la data di chiusura del termine per la presentazione delle domande e la data di pubblicazione del primo decreto di finanziabilità (ai fini del presente monitoraggio, solo se entrambe comprese entro il 31/08). Sono esclusi dal conteggio i casi di successiva ri-finanziabilità della stessa graduatoria.</t>
  </si>
  <si>
    <t xml:space="preserve"> DGR  648   ArtImpresa - Alla scoperta della tradizione per il lavoro di domani - Giotto a bottega da Cimabue - Linea 2 Antichi Mestieri</t>
  </si>
  <si>
    <t>SPORTELLO SEMPRE APERTO FINO AL 31/10/2017</t>
  </si>
  <si>
    <t xml:space="preserve"> DGR 649 Impariamo a fare impresa - Business Plan Competition. Giotto a bottega da Cimabue - Linea 3 Scuole</t>
  </si>
  <si>
    <t xml:space="preserve"> 08/05/2017</t>
  </si>
  <si>
    <t>DGR 685/17 - I tecnici del futuro - ITS del Veneto - L'offerta regionale degli Istituti Tecnici Superiori - Biennio 2017-2019</t>
  </si>
  <si>
    <t>DGR 686 Atelier aziendali - Il patrimonio d'impresa quale strategia competitiva aziendale e territoriale</t>
  </si>
  <si>
    <t>1.000.000,00.</t>
  </si>
  <si>
    <t xml:space="preserve"> 16/05/2017</t>
  </si>
  <si>
    <t>DGR 687  Impresa Inn-Formata - La formazione che innova le imprese venete</t>
  </si>
  <si>
    <t xml:space="preserve">SPORTELLO </t>
  </si>
  <si>
    <t>DGR 1094/17 -   settore del restauro dei beni culturali - Anno 2017</t>
  </si>
  <si>
    <t>5 - regia</t>
  </si>
  <si>
    <t>Gli interventi 49 e 50, pur avendo una procedura di attivazione unica, fanno riferimento ad obiettivi specifici diversi.                   data scadenza presentazione progetti 15/09/2017</t>
  </si>
  <si>
    <t>DGR 1095  Sperimentazione dell'Assegno per il Lavoro</t>
  </si>
  <si>
    <t xml:space="preserve">Gli interventi 51,52,53 pur avendo una procedura di attivazione unica, fanno riferimento ad ASSI ed obiettivi specifici diversi.    </t>
  </si>
  <si>
    <t xml:space="preserve">Gli interventi 51,52,53 pur avendo una procedura di attivazione unica, fanno riferimento ad ASSI ed obiettivi specifici diversi. </t>
  </si>
  <si>
    <t>DGR n. 1158 Piani Innovativi di Trasformazione delle imprese venete</t>
  </si>
  <si>
    <t xml:space="preserve"> 19/07/2017</t>
  </si>
  <si>
    <r>
      <t xml:space="preserve">SPORTELLO SEMPRE APERTO </t>
    </r>
    <r>
      <rPr>
        <b/>
        <sz val="11"/>
        <rFont val="Verdana"/>
        <family val="2"/>
      </rPr>
      <t xml:space="preserve"> </t>
    </r>
    <r>
      <rPr>
        <sz val="11"/>
        <rFont val="Verdana"/>
        <family val="2"/>
      </rPr>
      <t>– scadenza 31 dicembre 2017 -</t>
    </r>
  </si>
  <si>
    <t>DGR 1220   A.S.S.I. - Azioni di Sistema per lo Sviluppo di un’offerta turistica regionale Integrata</t>
  </si>
  <si>
    <t>1.500.000,00.</t>
  </si>
  <si>
    <t>DGR 1267  Strumenti di innovazione sociale - NS2 - Nuove Sfide Nuovi Servizi</t>
  </si>
  <si>
    <t>4.000.000,00.</t>
  </si>
  <si>
    <t xml:space="preserve"> 08/08/2017</t>
  </si>
  <si>
    <t>DGR  1269 Azioni Integrate di Coesione Territoriale (AICT) per l'inserimento e il reinserimento di soggetti svantaggiati - Anno 2017</t>
  </si>
  <si>
    <t>43-BANDO O LINEA DI ATTIVITA' (Procedura di attivazione)          -Fondo FSE    648/17</t>
  </si>
  <si>
    <t>44-BANDO O LINEA DI ATTIVITA' (Procedura di attivazione)          -Fondo FSE    649/17</t>
  </si>
  <si>
    <t>45-BANDO O LINEA DI ATTIVITA' (Procedura di attivazione)          -Fondo FSE    685/17</t>
  </si>
  <si>
    <t>46-BANDO O LINEA DI ATTIVITA' (Procedura di attivazione)          -Fondo FSE    686/17</t>
  </si>
  <si>
    <t>47-BANDO O LINEA DI ATTIVITA' (Procedura di attivazione)          -Fondo FSE    687/17</t>
  </si>
  <si>
    <t>48-BANDO O LINEA DI ATTIVITA' (Procedura di attivazione)          -Fondo FSE   1094/17</t>
  </si>
  <si>
    <t>49-BANDO O LINEA DI ATTIVITA' (Procedura di attivazione)          -Fondo FSE   1094/17</t>
  </si>
  <si>
    <t>50-BANDO O LINEA DI ATTIVITA' (Procedura di attivazione)          -Fondo FSE   1095/17</t>
  </si>
  <si>
    <t>51-BANDO O LINEA DI ATTIVITA' (Procedura di attivazione)          -Fondo FSE   1095/17</t>
  </si>
  <si>
    <t>52-BANDO O LINEA DI ATTIVITA' (Procedura di attivazione)          -Fondo FSE   1095/17</t>
  </si>
  <si>
    <t>53-BANDO O LINEA DI ATTIVITA' (Procedura di attivazione)          -Fondo FSE   1158/17</t>
  </si>
  <si>
    <t>54-BANDO O LINEA DI ATTIVITA' (Procedura di attivazione)          -Fondo FSE   1220/17</t>
  </si>
  <si>
    <t>55-BANDO O LINEA DI ATTIVITA' (Procedura di attivazione)          -Fondo FSE    1267/17</t>
  </si>
  <si>
    <t>56-BANDO O LINEA DI ATTIVITA' (Procedura di attivazione)          -Fondo FSE   1269/17</t>
  </si>
  <si>
    <t xml:space="preserve"> - </t>
  </si>
  <si>
    <t xml:space="preserve">       -</t>
  </si>
  <si>
    <t xml:space="preserve">  -</t>
  </si>
  <si>
    <t>Colonna 6: il dato si riferisce alla media tra FESR e FSE. Per il FESR il dato (52,69) rappresenta la media della durata del periodo che intercorre tra la data di presentazione di almeno una domanda di pagamento (di anticipo, acconto o saldo) e la chiusura del pagamento stesso, identificata con la data del mandato di pagamento (ai fini del presente monitoraggio, solo se entrambe comprese entro il 31/08). Per il FSE il dato (96,26) rappresenta i tempi medi di pagamento ai beneficiari dalla data della fattura alla data del mandato di pagamento, calcolo effettuato con  media troncata del 5% superiore e inferiore per escludere dall'analisi i dati estremi del set di dati.</t>
  </si>
  <si>
    <t>2 -BANDO O LINEA DI ATTIVITA'   - Fondo FESR n.  3</t>
  </si>
  <si>
    <t>1 -BANDO O LINEA DI ATTIVITA'- Fondo FESR 
n. 2</t>
  </si>
  <si>
    <t>Direttore Direzione Relazioni Internazionali, Comunicazione e SISTAR</t>
  </si>
  <si>
    <t>Direttore Area Capitale umano, Cultura e Programmazione comunitaria</t>
  </si>
  <si>
    <t>Direttore Direzione Programmazione Unitaria</t>
  </si>
  <si>
    <t>Con DGR n. 2289 del 30.12.2016 è stato approvato il SIGECO delineando il sistema di gestione e controllo del POR FESR. Successivamente, con DGR n. 226 del 28.02.2017 è stato individuato l'OI per la gestione del POR FESR 2014-2020</t>
  </si>
  <si>
    <t>E' stata stimata la nuova data di completamento a dicembre 2016, a seguito di rilevazione da parte di ISMERI EUROPA con nota in data 13/04/2016.
L'importo è dato dalla somma di € 39.586,56 (Prezziario 2014) e € 38.771,86 (Relazione appalti 2015). Il prezzario è stato esaminato dalla Commissione appalti, non appena costituita, per il parere di competenza in data 14/12/2016 e successivamente adottato dalla Giunta regionale con D.G.R./CR n. 50 in data 8 maggio 2017. A perfezionamento dell’iter  il prezzario è stato esaminato dalla competente Commissione consiliare in data 15/06/2017 che si è espressa con il parere n. 205, recepito in data 25 settembre con  delibera di approvazione.</t>
  </si>
  <si>
    <t>Attualmente n. 31 dipendenti a t.d. assegnati per il FESR con un costo annuo di circa € 1.155.000,00 e n. 20 dipendenti a t.d. assegnati per il FSE con un costo annuo di circa € 735.000,00. Entro la fine di ottobre termineranno le procedure concorsuali per l'assunzione di personale da assegnare prioritariamente alle strutture titolari di progetti finanziati dalla UE.</t>
  </si>
  <si>
    <t xml:space="preserve">Il costo corrisponde al numero di giornate lavorate al 31 agosto  2017. </t>
  </si>
  <si>
    <t xml:space="preserve">A questo tempo va aggiunto il tempo della Ragioneria per il pagamento che viene  stimato in  circa 20 gg </t>
  </si>
  <si>
    <t xml:space="preserve">La procedura è stata modificata. Il dato non e' disponibile </t>
  </si>
  <si>
    <r>
      <rPr>
        <b/>
        <sz val="10"/>
        <color theme="1"/>
        <rFont val="Calibri"/>
        <family val="2"/>
      </rPr>
      <t>monitorato solo il primo processo - delibere in scadenza o in attesa di approvazione</t>
    </r>
    <r>
      <rPr>
        <sz val="10"/>
        <color theme="1"/>
        <rFont val="Calibri"/>
        <family val="2"/>
      </rPr>
      <t>:  1094, 1095;  1158; 1220 ;  1267 ; 1269 ;</t>
    </r>
  </si>
  <si>
    <t>Il valore totale di riferimento è aumentato rispetto a quello comunicato precedentemente, pertanto le percentuali di realizzazione non sono confrontabili.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</si>
</sst>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 #,##0.00;[Red]\-&quot;€&quot;\ #,##0.00"/>
    <numFmt numFmtId="43" formatCode="_-* #,##0.00_-;\-* #,##0.00_-;_-* &quot;-&quot;??_-;_-@_-"/>
    <numFmt numFmtId="164" formatCode="[$-410]d\-mmm\-yy;@"/>
    <numFmt numFmtId="165" formatCode="mm\-yyyy"/>
    <numFmt numFmtId="166" formatCode="_(&quot;$&quot;* #,##0.00_);_(&quot;$&quot;* \(#,##0.00\);_(&quot;$&quot;* &quot;-&quot;??_);_(@_)"/>
    <numFmt numFmtId="167" formatCode="&quot;€&quot;\ #,##0.00"/>
  </numFmts>
  <fonts count="70"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Verdana"/>
      <family val="2"/>
    </font>
    <font>
      <b/>
      <sz val="11"/>
      <color theme="1"/>
      <name val="Verdana"/>
      <family val="2"/>
    </font>
    <font>
      <sz val="10"/>
      <color theme="1"/>
      <name val="Verdana"/>
      <family val="2"/>
    </font>
    <font>
      <i/>
      <sz val="11"/>
      <color theme="1"/>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b/>
      <sz val="10"/>
      <color theme="1"/>
      <name val="Calibri"/>
      <family val="2"/>
      <scheme val="minor"/>
    </font>
    <font>
      <i/>
      <sz val="10"/>
      <color theme="1"/>
      <name val="Calibri"/>
      <family val="2"/>
      <scheme val="minor"/>
    </font>
    <font>
      <b/>
      <i/>
      <sz val="8"/>
      <color rgb="FF000000"/>
      <name val="Verdana"/>
      <family val="2"/>
    </font>
    <font>
      <b/>
      <sz val="12"/>
      <color rgb="FF000000"/>
      <name val="Verdana"/>
      <family val="2"/>
    </font>
    <font>
      <b/>
      <i/>
      <sz val="10"/>
      <color theme="1"/>
      <name val="Calibri"/>
      <family val="2"/>
      <scheme val="minor"/>
    </font>
    <font>
      <b/>
      <i/>
      <sz val="10"/>
      <color rgb="FF000000"/>
      <name val="Calibri"/>
      <family val="2"/>
      <scheme val="minor"/>
    </font>
    <font>
      <b/>
      <sz val="8"/>
      <name val="Verdana"/>
      <family val="2"/>
    </font>
    <font>
      <sz val="11"/>
      <name val="Verdana"/>
      <family val="2"/>
    </font>
    <font>
      <sz val="10"/>
      <name val="Verdana"/>
      <family val="2"/>
    </font>
    <font>
      <b/>
      <sz val="11"/>
      <name val="Verdana"/>
      <family val="2"/>
    </font>
    <font>
      <b/>
      <sz val="10"/>
      <name val="Verdana"/>
      <family val="2"/>
    </font>
    <font>
      <b/>
      <sz val="9"/>
      <name val="Verdana"/>
      <family val="2"/>
    </font>
    <font>
      <sz val="9"/>
      <name val="Verdana"/>
      <family val="2"/>
    </font>
    <font>
      <b/>
      <sz val="10"/>
      <name val="Calibri"/>
      <family val="2"/>
      <scheme val="minor"/>
    </font>
    <font>
      <sz val="11"/>
      <name val="Calibri"/>
      <family val="2"/>
      <scheme val="minor"/>
    </font>
    <font>
      <b/>
      <sz val="11"/>
      <name val="Calibri"/>
      <family val="2"/>
      <scheme val="minor"/>
    </font>
    <font>
      <sz val="10"/>
      <name val="Calibri"/>
      <family val="2"/>
      <scheme val="minor"/>
    </font>
    <font>
      <b/>
      <sz val="7"/>
      <name val="Verdana"/>
      <family val="2"/>
    </font>
    <font>
      <b/>
      <i/>
      <sz val="10"/>
      <name val="Calibri"/>
      <family val="2"/>
      <scheme val="minor"/>
    </font>
    <font>
      <b/>
      <sz val="12"/>
      <name val="Verdana"/>
      <family val="2"/>
    </font>
    <font>
      <i/>
      <sz val="10"/>
      <name val="Calibri"/>
      <family val="2"/>
      <scheme val="minor"/>
    </font>
    <font>
      <b/>
      <i/>
      <sz val="8"/>
      <name val="Verdana"/>
      <family val="2"/>
    </font>
    <font>
      <b/>
      <i/>
      <sz val="10"/>
      <name val="Verdana"/>
      <family val="2"/>
    </font>
    <font>
      <i/>
      <sz val="10"/>
      <name val="Verdana"/>
      <family val="2"/>
    </font>
    <font>
      <b/>
      <i/>
      <sz val="11"/>
      <color theme="1"/>
      <name val="Verdana"/>
      <family val="2"/>
    </font>
    <font>
      <sz val="11"/>
      <color rgb="FF000000"/>
      <name val="Verdana"/>
      <family val="2"/>
    </font>
    <font>
      <b/>
      <sz val="10"/>
      <color theme="1"/>
      <name val="Verdana"/>
      <family val="2"/>
    </font>
    <font>
      <b/>
      <sz val="11"/>
      <color rgb="FF000000"/>
      <name val="Verdana"/>
      <family val="2"/>
    </font>
    <font>
      <sz val="10"/>
      <color rgb="FF000000"/>
      <name val="Calibri"/>
      <family val="2"/>
    </font>
    <font>
      <b/>
      <sz val="10"/>
      <color rgb="FF000000"/>
      <name val="Calibri"/>
      <family val="2"/>
    </font>
    <font>
      <b/>
      <sz val="10"/>
      <color rgb="FFFF0000"/>
      <name val="Calibri"/>
      <family val="2"/>
      <scheme val="minor"/>
    </font>
    <font>
      <b/>
      <u/>
      <sz val="10"/>
      <color rgb="FFFF0000"/>
      <name val="Calibri"/>
      <family val="2"/>
      <scheme val="minor"/>
    </font>
    <font>
      <u/>
      <sz val="11"/>
      <color theme="10"/>
      <name val="Calibri"/>
      <family val="2"/>
      <scheme val="minor"/>
    </font>
    <font>
      <sz val="11"/>
      <color theme="1"/>
      <name val="Calibri"/>
      <family val="2"/>
      <scheme val="minor"/>
    </font>
    <font>
      <sz val="11"/>
      <color rgb="FF7030A0"/>
      <name val="Verdana"/>
      <family val="2"/>
    </font>
    <font>
      <sz val="10"/>
      <color rgb="FFFF0000"/>
      <name val="Calibri"/>
      <family val="2"/>
      <scheme val="minor"/>
    </font>
    <font>
      <sz val="11"/>
      <color rgb="FF0000FF"/>
      <name val="Calibri"/>
      <family val="2"/>
      <scheme val="minor"/>
    </font>
    <font>
      <sz val="10"/>
      <name val="Arial"/>
      <family val="2"/>
    </font>
    <font>
      <sz val="11"/>
      <color indexed="8"/>
      <name val="Calibri"/>
      <family val="2"/>
      <scheme val="minor"/>
    </font>
    <font>
      <b/>
      <sz val="9"/>
      <color rgb="FFFF0000"/>
      <name val="Verdana"/>
      <family val="2"/>
    </font>
    <font>
      <b/>
      <sz val="10"/>
      <color rgb="FFFF0000"/>
      <name val="Verdana"/>
      <family val="2"/>
    </font>
    <font>
      <b/>
      <i/>
      <sz val="10"/>
      <color rgb="FFFF0000"/>
      <name val="Verdana"/>
      <family val="2"/>
    </font>
    <font>
      <sz val="11"/>
      <color rgb="FFFF0000"/>
      <name val="Verdana"/>
      <family val="2"/>
    </font>
    <font>
      <i/>
      <sz val="10"/>
      <color theme="1"/>
      <name val="Verdana"/>
      <family val="2"/>
    </font>
    <font>
      <sz val="10"/>
      <name val="Calibri"/>
      <family val="2"/>
    </font>
    <font>
      <sz val="11"/>
      <color indexed="8"/>
      <name val="Calibri"/>
      <family val="2"/>
    </font>
    <font>
      <sz val="10"/>
      <color indexed="8"/>
      <name val="Verdana"/>
      <family val="2"/>
    </font>
    <font>
      <sz val="11"/>
      <color indexed="8"/>
      <name val="Verdana"/>
      <family val="2"/>
    </font>
    <font>
      <i/>
      <sz val="11"/>
      <color indexed="8"/>
      <name val="Verdana"/>
      <family val="2"/>
    </font>
    <font>
      <sz val="11"/>
      <color theme="1"/>
      <name val="Calibri"/>
      <family val="2"/>
    </font>
    <font>
      <b/>
      <sz val="11"/>
      <color indexed="8"/>
      <name val="Calibri"/>
      <family val="2"/>
    </font>
    <font>
      <b/>
      <sz val="10"/>
      <color indexed="8"/>
      <name val="Calibri"/>
      <family val="2"/>
    </font>
    <font>
      <b/>
      <sz val="10"/>
      <name val="Calibri"/>
      <family val="2"/>
    </font>
    <font>
      <b/>
      <i/>
      <sz val="10"/>
      <color indexed="8"/>
      <name val="Calibri"/>
      <family val="2"/>
    </font>
    <font>
      <i/>
      <sz val="11"/>
      <color indexed="8"/>
      <name val="Calibri"/>
      <family val="2"/>
    </font>
    <font>
      <sz val="11"/>
      <name val="Calibri"/>
      <family val="2"/>
    </font>
    <font>
      <sz val="10"/>
      <color indexed="8"/>
      <name val="Calibri"/>
      <family val="2"/>
    </font>
    <font>
      <b/>
      <sz val="11"/>
      <name val="Calibri"/>
      <family val="2"/>
    </font>
    <font>
      <sz val="10"/>
      <color theme="1"/>
      <name val="Calibri"/>
      <family val="2"/>
    </font>
    <font>
      <b/>
      <sz val="10"/>
      <color theme="1"/>
      <name val="Calibri"/>
      <family val="2"/>
    </font>
  </fonts>
  <fills count="11">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DBE5F1"/>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BD4B4"/>
        <bgColor indexed="64"/>
      </patternFill>
    </fill>
    <fill>
      <patternFill patternType="solid">
        <fgColor theme="0"/>
        <bgColor indexed="64"/>
      </patternFill>
    </fill>
    <fill>
      <patternFill patternType="solid">
        <fgColor indexed="13"/>
        <bgColor indexed="64"/>
      </patternFill>
    </fill>
  </fills>
  <borders count="69">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rgb="FFFF0000"/>
      </left>
      <right/>
      <top/>
      <bottom/>
      <diagonal/>
    </border>
    <border>
      <left style="thin">
        <color rgb="FFFF0000"/>
      </left>
      <right style="thin">
        <color rgb="FFFF0000"/>
      </right>
      <top style="thin">
        <color rgb="FFFF0000"/>
      </top>
      <bottom style="thin">
        <color rgb="FFFF0000"/>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auto="1"/>
      </left>
      <right/>
      <top style="thin">
        <color rgb="FFFF0000"/>
      </top>
      <bottom/>
      <diagonal/>
    </border>
    <border>
      <left style="thin">
        <color indexed="10"/>
      </left>
      <right style="thin">
        <color indexed="10"/>
      </right>
      <top style="thin">
        <color indexed="10"/>
      </top>
      <bottom style="thin">
        <color indexed="10"/>
      </bottom>
      <diagonal/>
    </border>
    <border>
      <left/>
      <right/>
      <top style="thin">
        <color indexed="10"/>
      </top>
      <bottom/>
      <diagonal/>
    </border>
    <border>
      <left/>
      <right/>
      <top/>
      <bottom style="thin">
        <color indexed="10"/>
      </bottom>
      <diagonal/>
    </border>
    <border>
      <left/>
      <right style="thin">
        <color indexed="10"/>
      </right>
      <top style="thin">
        <color indexed="10"/>
      </top>
      <bottom/>
      <diagonal/>
    </border>
    <border>
      <left/>
      <right style="thin">
        <color indexed="10"/>
      </right>
      <top/>
      <bottom/>
      <diagonal/>
    </border>
    <border>
      <left/>
      <right style="thin">
        <color indexed="10"/>
      </right>
      <top/>
      <bottom style="thin">
        <color indexed="10"/>
      </bottom>
      <diagonal/>
    </border>
    <border>
      <left style="thin">
        <color rgb="FFFF0000"/>
      </left>
      <right style="thin">
        <color rgb="FFFF0000"/>
      </right>
      <top style="thin">
        <color rgb="FFFF000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bottom style="thin">
        <color indexed="10"/>
      </bottom>
      <diagonal/>
    </border>
    <border>
      <left style="thin">
        <color indexed="10"/>
      </left>
      <right/>
      <top style="thin">
        <color indexed="10"/>
      </top>
      <bottom style="thin">
        <color indexed="10"/>
      </bottom>
      <diagonal/>
    </border>
    <border>
      <left style="thin">
        <color rgb="FFFF0000"/>
      </left>
      <right style="thin">
        <color rgb="FFFF0000"/>
      </right>
      <top style="thin">
        <color indexed="10"/>
      </top>
      <bottom style="thin">
        <color indexed="10"/>
      </bottom>
      <diagonal/>
    </border>
    <border>
      <left style="thin">
        <color indexed="10"/>
      </left>
      <right style="thin">
        <color indexed="10"/>
      </right>
      <top/>
      <bottom style="thin">
        <color indexed="10"/>
      </bottom>
      <diagonal/>
    </border>
    <border>
      <left style="thin">
        <color indexed="10"/>
      </left>
      <right/>
      <top style="thin">
        <color indexed="10"/>
      </top>
      <bottom/>
      <diagonal/>
    </border>
    <border>
      <left style="thin">
        <color rgb="FFFF0000"/>
      </left>
      <right style="thin">
        <color rgb="FFFF0000"/>
      </right>
      <top style="thin">
        <color indexed="10"/>
      </top>
      <bottom style="thin">
        <color rgb="FFFF0000"/>
      </bottom>
      <diagonal/>
    </border>
    <border>
      <left style="thin">
        <color indexed="10"/>
      </left>
      <right style="thin">
        <color rgb="FFFF0000"/>
      </right>
      <top style="thin">
        <color indexed="10"/>
      </top>
      <bottom style="thin">
        <color indexed="10"/>
      </bottom>
      <diagonal/>
    </border>
    <border>
      <left style="thin">
        <color rgb="FFFF0000"/>
      </left>
      <right style="thin">
        <color indexed="10"/>
      </right>
      <top/>
      <bottom style="thin">
        <color indexed="10"/>
      </bottom>
      <diagonal/>
    </border>
    <border>
      <left/>
      <right style="thin">
        <color rgb="FFFF0000"/>
      </right>
      <top style="thin">
        <color indexed="10"/>
      </top>
      <bottom style="thin">
        <color indexed="10"/>
      </bottom>
      <diagonal/>
    </border>
    <border>
      <left style="thin">
        <color indexed="10"/>
      </left>
      <right style="thin">
        <color indexed="10"/>
      </right>
      <top style="thin">
        <color indexed="10"/>
      </top>
      <bottom/>
      <diagonal/>
    </border>
    <border>
      <left style="thin">
        <color rgb="FFFF0000"/>
      </left>
      <right/>
      <top style="thin">
        <color indexed="10"/>
      </top>
      <bottom style="thin">
        <color indexed="10"/>
      </bottom>
      <diagonal/>
    </border>
    <border>
      <left style="thin">
        <color indexed="10"/>
      </left>
      <right style="thin">
        <color rgb="FFC00000"/>
      </right>
      <top style="thin">
        <color indexed="10"/>
      </top>
      <bottom style="thin">
        <color indexed="10"/>
      </bottom>
      <diagonal/>
    </border>
    <border>
      <left style="thin">
        <color rgb="FFFF0000"/>
      </left>
      <right/>
      <top style="thin">
        <color indexed="10"/>
      </top>
      <bottom/>
      <diagonal/>
    </border>
    <border>
      <left style="thin">
        <color rgb="FFFF0000"/>
      </left>
      <right style="thin">
        <color indexed="10"/>
      </right>
      <top style="thin">
        <color indexed="10"/>
      </top>
      <bottom style="thin">
        <color indexed="10"/>
      </bottom>
      <diagonal/>
    </border>
    <border>
      <left style="thin">
        <color indexed="10"/>
      </left>
      <right style="thin">
        <color indexed="10"/>
      </right>
      <top style="thin">
        <color indexed="10"/>
      </top>
      <bottom style="thin">
        <color rgb="FFFF0000"/>
      </bottom>
      <diagonal/>
    </border>
    <border>
      <left style="thin">
        <color rgb="FFFF0000"/>
      </left>
      <right style="thin">
        <color indexed="10"/>
      </right>
      <top style="thin">
        <color indexed="10"/>
      </top>
      <bottom style="thin">
        <color rgb="FFFF0000"/>
      </bottom>
      <diagonal/>
    </border>
    <border>
      <left style="thin">
        <color indexed="10"/>
      </left>
      <right/>
      <top/>
      <bottom/>
      <diagonal/>
    </border>
    <border>
      <left/>
      <right style="thin">
        <color auto="1"/>
      </right>
      <top/>
      <bottom style="thin">
        <color indexed="10"/>
      </bottom>
      <diagonal/>
    </border>
    <border>
      <left style="thin">
        <color auto="1"/>
      </left>
      <right style="thin">
        <color indexed="10"/>
      </right>
      <top style="thin">
        <color indexed="10"/>
      </top>
      <bottom style="thin">
        <color indexed="10"/>
      </bottom>
      <diagonal/>
    </border>
    <border>
      <left/>
      <right style="thin">
        <color rgb="FFFF0000"/>
      </right>
      <top/>
      <bottom style="thin">
        <color indexed="10"/>
      </bottom>
      <diagonal/>
    </border>
    <border>
      <left style="thin">
        <color rgb="FFC00000"/>
      </left>
      <right style="thin">
        <color rgb="FFFF0000"/>
      </right>
      <top/>
      <bottom/>
      <diagonal/>
    </border>
    <border>
      <left style="thin">
        <color rgb="FFFF0000"/>
      </left>
      <right style="thin">
        <color indexed="10"/>
      </right>
      <top style="thin">
        <color rgb="FFFF0000"/>
      </top>
      <bottom style="thin">
        <color rgb="FFFF0000"/>
      </bottom>
      <diagonal/>
    </border>
    <border>
      <left style="thin">
        <color indexed="10"/>
      </left>
      <right/>
      <top style="thin">
        <color rgb="FFFF0000"/>
      </top>
      <bottom style="thin">
        <color rgb="FFFF0000"/>
      </bottom>
      <diagonal/>
    </border>
    <border>
      <left style="thin">
        <color rgb="FFC00000"/>
      </left>
      <right/>
      <top style="thin">
        <color rgb="FFFF0000"/>
      </top>
      <bottom style="thin">
        <color rgb="FFFF0000"/>
      </bottom>
      <diagonal/>
    </border>
    <border>
      <left style="thin">
        <color rgb="FFC00000"/>
      </left>
      <right/>
      <top/>
      <bottom/>
      <diagonal/>
    </border>
    <border>
      <left style="thin">
        <color rgb="FFFF0000"/>
      </left>
      <right/>
      <top style="thin">
        <color indexed="10"/>
      </top>
      <bottom style="thin">
        <color rgb="FFFF0000"/>
      </bottom>
      <diagonal/>
    </border>
    <border>
      <left style="thin">
        <color indexed="10"/>
      </left>
      <right/>
      <top style="thin">
        <color rgb="FFFF0000"/>
      </top>
      <bottom style="thin">
        <color indexed="10"/>
      </bottom>
      <diagonal/>
    </border>
    <border>
      <left style="thin">
        <color indexed="64"/>
      </left>
      <right/>
      <top style="thin">
        <color rgb="FFFF0000"/>
      </top>
      <bottom style="thin">
        <color rgb="FFFF0000"/>
      </bottom>
      <diagonal/>
    </border>
    <border>
      <left style="thin">
        <color indexed="64"/>
      </left>
      <right/>
      <top/>
      <bottom/>
      <diagonal/>
    </border>
    <border>
      <left style="thin">
        <color indexed="64"/>
      </left>
      <right style="thin">
        <color rgb="FFFF0000"/>
      </right>
      <top style="thin">
        <color rgb="FFFF0000"/>
      </top>
      <bottom style="thin">
        <color rgb="FFFF0000"/>
      </bottom>
      <diagonal/>
    </border>
    <border>
      <left/>
      <right style="thin">
        <color indexed="64"/>
      </right>
      <top style="thin">
        <color rgb="FFFF0000"/>
      </top>
      <bottom style="thin">
        <color rgb="FFFF0000"/>
      </bottom>
      <diagonal/>
    </border>
    <border>
      <left/>
      <right style="thin">
        <color indexed="64"/>
      </right>
      <top style="thin">
        <color rgb="FFFF0000"/>
      </top>
      <bottom/>
      <diagonal/>
    </border>
    <border>
      <left style="thin">
        <color indexed="10"/>
      </left>
      <right style="thin">
        <color indexed="64"/>
      </right>
      <top/>
      <bottom style="thin">
        <color indexed="10"/>
      </bottom>
      <diagonal/>
    </border>
    <border>
      <left style="thin">
        <color indexed="10"/>
      </left>
      <right style="thin">
        <color indexed="64"/>
      </right>
      <top style="thin">
        <color indexed="10"/>
      </top>
      <bottom style="thin">
        <color indexed="10"/>
      </bottom>
      <diagonal/>
    </border>
    <border>
      <left style="thin">
        <color indexed="10"/>
      </left>
      <right style="thin">
        <color indexed="10"/>
      </right>
      <top/>
      <bottom/>
      <diagonal/>
    </border>
    <border>
      <left style="thin">
        <color rgb="FFFF0000"/>
      </left>
      <right/>
      <top/>
      <bottom style="thin">
        <color indexed="10"/>
      </bottom>
      <diagonal/>
    </border>
    <border>
      <left style="thin">
        <color indexed="10"/>
      </left>
      <right style="thin">
        <color indexed="10"/>
      </right>
      <top/>
      <bottom style="thin">
        <color rgb="FFFF0000"/>
      </bottom>
      <diagonal/>
    </border>
  </borders>
  <cellStyleXfs count="6">
    <xf numFmtId="0" fontId="0" fillId="0" borderId="0"/>
    <xf numFmtId="0" fontId="42" fillId="0" borderId="0" applyNumberFormat="0" applyFill="0" applyBorder="0" applyAlignment="0" applyProtection="0"/>
    <xf numFmtId="43" fontId="43" fillId="0" borderId="0" applyFont="0" applyFill="0" applyBorder="0" applyAlignment="0" applyProtection="0"/>
    <xf numFmtId="0" fontId="47" fillId="0" borderId="0"/>
    <xf numFmtId="166" fontId="47" fillId="0" borderId="0" applyFont="0" applyFill="0" applyBorder="0" applyAlignment="0" applyProtection="0"/>
    <xf numFmtId="0" fontId="48" fillId="0" borderId="0"/>
  </cellStyleXfs>
  <cellXfs count="663">
    <xf numFmtId="0" fontId="0" fillId="0" borderId="0" xfId="0"/>
    <xf numFmtId="0" fontId="4" fillId="0" borderId="0" xfId="0" applyFont="1"/>
    <xf numFmtId="0" fontId="3" fillId="0" borderId="0" xfId="0" applyFont="1"/>
    <xf numFmtId="0" fontId="3" fillId="0" borderId="0" xfId="0" applyFont="1" applyAlignment="1">
      <alignment horizontal="center"/>
    </xf>
    <xf numFmtId="0" fontId="0" fillId="0" borderId="0" xfId="0" applyBorder="1"/>
    <xf numFmtId="0" fontId="7" fillId="0" borderId="0" xfId="0" applyFont="1"/>
    <xf numFmtId="0" fontId="9" fillId="6" borderId="0" xfId="0" applyFont="1" applyFill="1" applyBorder="1" applyAlignment="1">
      <alignment horizontal="center" vertical="top" wrapText="1"/>
    </xf>
    <xf numFmtId="0" fontId="7" fillId="0" borderId="0" xfId="0" applyFont="1" applyAlignment="1">
      <alignment horizontal="center" wrapText="1"/>
    </xf>
    <xf numFmtId="0" fontId="7" fillId="0" borderId="0" xfId="0" applyFont="1" applyBorder="1" applyAlignment="1">
      <alignment horizontal="center" wrapText="1"/>
    </xf>
    <xf numFmtId="0" fontId="11" fillId="0" borderId="0" xfId="0" applyFont="1" applyBorder="1" applyAlignment="1">
      <alignment horizontal="center" wrapText="1"/>
    </xf>
    <xf numFmtId="0" fontId="9" fillId="0" borderId="0" xfId="0" applyFont="1" applyBorder="1" applyAlignment="1">
      <alignment horizontal="center" vertical="top" wrapText="1"/>
    </xf>
    <xf numFmtId="0" fontId="7" fillId="6" borderId="0" xfId="0" applyFont="1" applyFill="1"/>
    <xf numFmtId="0" fontId="7" fillId="6" borderId="0" xfId="0" applyFont="1" applyFill="1" applyAlignment="1">
      <alignment horizontal="center" wrapText="1"/>
    </xf>
    <xf numFmtId="0" fontId="7" fillId="0" borderId="0" xfId="0" applyFont="1" applyFill="1" applyBorder="1"/>
    <xf numFmtId="0" fontId="0" fillId="0" borderId="0" xfId="0" applyAlignment="1">
      <alignment horizontal="center"/>
    </xf>
    <xf numFmtId="0" fontId="0" fillId="0" borderId="0" xfId="0" applyBorder="1" applyAlignment="1">
      <alignment horizontal="center"/>
    </xf>
    <xf numFmtId="0" fontId="4" fillId="0" borderId="0" xfId="0" applyFont="1" applyAlignment="1">
      <alignment vertical="top"/>
    </xf>
    <xf numFmtId="0" fontId="13" fillId="0" borderId="0" xfId="0" applyFont="1" applyAlignment="1"/>
    <xf numFmtId="0" fontId="14" fillId="0" borderId="0" xfId="0" applyFont="1" applyBorder="1" applyAlignment="1">
      <alignment wrapText="1"/>
    </xf>
    <xf numFmtId="0" fontId="14" fillId="0" borderId="0" xfId="0" applyFont="1" applyBorder="1" applyAlignment="1">
      <alignment horizontal="center" wrapText="1"/>
    </xf>
    <xf numFmtId="0" fontId="15" fillId="0" borderId="0" xfId="0" applyFont="1" applyFill="1" applyBorder="1" applyAlignment="1">
      <alignment vertical="top" wrapText="1"/>
    </xf>
    <xf numFmtId="0" fontId="15" fillId="0" borderId="0" xfId="0" applyFont="1" applyFill="1" applyBorder="1" applyAlignment="1">
      <alignment horizontal="center" vertical="top" wrapText="1"/>
    </xf>
    <xf numFmtId="0" fontId="7" fillId="0" borderId="0" xfId="0" applyFont="1" applyBorder="1"/>
    <xf numFmtId="0" fontId="22" fillId="0" borderId="0" xfId="0" applyFont="1" applyAlignment="1">
      <alignment horizontal="center" wrapText="1"/>
    </xf>
    <xf numFmtId="0" fontId="22" fillId="0" borderId="0" xfId="0" applyFont="1"/>
    <xf numFmtId="0" fontId="22" fillId="0" borderId="0" xfId="0" applyFont="1" applyFill="1" applyBorder="1"/>
    <xf numFmtId="0" fontId="26" fillId="0" borderId="0" xfId="0" applyFont="1"/>
    <xf numFmtId="0" fontId="26" fillId="0" borderId="0" xfId="0" applyFont="1" applyAlignment="1">
      <alignment horizontal="center" wrapText="1"/>
    </xf>
    <xf numFmtId="0" fontId="24" fillId="0" borderId="0" xfId="0" applyFont="1"/>
    <xf numFmtId="0" fontId="26" fillId="6" borderId="0" xfId="0" applyFont="1" applyFill="1" applyBorder="1" applyAlignment="1">
      <alignment horizontal="center" vertical="top" wrapText="1"/>
    </xf>
    <xf numFmtId="0" fontId="26" fillId="0" borderId="0" xfId="0" applyFont="1" applyBorder="1" applyAlignment="1">
      <alignment horizontal="center" wrapText="1"/>
    </xf>
    <xf numFmtId="0" fontId="28" fillId="0" borderId="0" xfId="0" applyFont="1" applyFill="1" applyBorder="1" applyAlignment="1">
      <alignment horizontal="center" vertical="top" wrapText="1"/>
    </xf>
    <xf numFmtId="0" fontId="29" fillId="0" borderId="0" xfId="0" applyFont="1" applyAlignment="1"/>
    <xf numFmtId="0" fontId="28" fillId="0" borderId="0" xfId="0" applyFont="1" applyFill="1" applyBorder="1" applyAlignment="1">
      <alignment vertical="top" wrapText="1"/>
    </xf>
    <xf numFmtId="0" fontId="28" fillId="0" borderId="0" xfId="0" applyFont="1" applyBorder="1" applyAlignment="1">
      <alignment horizontal="center" wrapText="1"/>
    </xf>
    <xf numFmtId="0" fontId="26" fillId="0" borderId="0" xfId="0" applyFont="1" applyBorder="1" applyAlignment="1">
      <alignment horizontal="center" vertical="top" wrapText="1"/>
    </xf>
    <xf numFmtId="0" fontId="30" fillId="0" borderId="0" xfId="0" applyFont="1" applyBorder="1" applyAlignment="1">
      <alignment horizontal="center" wrapText="1"/>
    </xf>
    <xf numFmtId="0" fontId="24" fillId="6" borderId="0" xfId="0" applyFont="1" applyFill="1"/>
    <xf numFmtId="0" fontId="0" fillId="0" borderId="0" xfId="0" applyAlignment="1"/>
    <xf numFmtId="0" fontId="21" fillId="0" borderId="0" xfId="0" applyFont="1" applyAlignment="1">
      <alignment horizontal="left" wrapText="1"/>
    </xf>
    <xf numFmtId="0" fontId="12" fillId="0" borderId="0" xfId="0" applyFont="1" applyBorder="1" applyAlignment="1">
      <alignment horizontal="right" vertical="top"/>
    </xf>
    <xf numFmtId="0" fontId="10" fillId="0" borderId="8" xfId="0" applyFont="1" applyFill="1" applyBorder="1" applyAlignment="1">
      <alignment horizontal="center" vertical="center" wrapText="1"/>
    </xf>
    <xf numFmtId="0" fontId="21" fillId="0" borderId="0" xfId="0" applyFont="1" applyAlignment="1">
      <alignment vertical="top" wrapText="1"/>
    </xf>
    <xf numFmtId="0" fontId="22" fillId="0" borderId="0" xfId="0" applyFont="1" applyAlignment="1">
      <alignment vertical="top" wrapText="1"/>
    </xf>
    <xf numFmtId="1" fontId="22" fillId="0" borderId="0" xfId="0" applyNumberFormat="1" applyFont="1" applyAlignment="1">
      <alignment horizontal="center" vertical="top"/>
    </xf>
    <xf numFmtId="0" fontId="26" fillId="0" borderId="0" xfId="0" applyFont="1" applyAlignment="1">
      <alignment horizontal="center" vertical="top"/>
    </xf>
    <xf numFmtId="0" fontId="0" fillId="0" borderId="8" xfId="0" applyBorder="1" applyAlignment="1"/>
    <xf numFmtId="0" fontId="0" fillId="0" borderId="0" xfId="0" applyBorder="1" applyAlignment="1"/>
    <xf numFmtId="0" fontId="26" fillId="0" borderId="11" xfId="0" applyFont="1" applyBorder="1"/>
    <xf numFmtId="0" fontId="19" fillId="0" borderId="11" xfId="0" applyFont="1" applyBorder="1"/>
    <xf numFmtId="0" fontId="26" fillId="0" borderId="11" xfId="0" applyFont="1" applyBorder="1" applyAlignment="1">
      <alignment horizontal="center" wrapText="1"/>
    </xf>
    <xf numFmtId="0" fontId="26" fillId="0" borderId="11" xfId="0" applyFont="1" applyFill="1" applyBorder="1"/>
    <xf numFmtId="0" fontId="7" fillId="0" borderId="11" xfId="0" applyFont="1" applyBorder="1"/>
    <xf numFmtId="0" fontId="7" fillId="0" borderId="11" xfId="0" applyFont="1" applyBorder="1" applyAlignment="1">
      <alignment horizontal="center" wrapText="1"/>
    </xf>
    <xf numFmtId="0" fontId="7" fillId="0" borderId="11" xfId="0" applyFont="1" applyFill="1" applyBorder="1"/>
    <xf numFmtId="0" fontId="24" fillId="0" borderId="8" xfId="0" applyFont="1" applyBorder="1"/>
    <xf numFmtId="0" fontId="9" fillId="6" borderId="16" xfId="0" applyFont="1" applyFill="1" applyBorder="1" applyAlignment="1">
      <alignment horizontal="center" vertical="top" wrapText="1"/>
    </xf>
    <xf numFmtId="0" fontId="7" fillId="0" borderId="7" xfId="0" applyFont="1" applyBorder="1" applyAlignment="1">
      <alignment horizontal="center" wrapText="1"/>
    </xf>
    <xf numFmtId="0" fontId="7" fillId="6" borderId="0" xfId="0" applyFont="1" applyFill="1" applyBorder="1" applyAlignment="1">
      <alignment horizontal="center" wrapText="1"/>
    </xf>
    <xf numFmtId="0" fontId="24" fillId="0" borderId="11" xfId="0" applyFont="1" applyBorder="1"/>
    <xf numFmtId="0" fontId="23" fillId="0" borderId="0" xfId="0" applyFont="1" applyAlignment="1">
      <alignment vertical="top" wrapText="1"/>
    </xf>
    <xf numFmtId="0" fontId="4" fillId="0" borderId="11" xfId="0" applyFont="1" applyBorder="1"/>
    <xf numFmtId="0" fontId="3" fillId="0" borderId="11" xfId="0" applyFont="1" applyBorder="1"/>
    <xf numFmtId="0" fontId="0" fillId="0" borderId="8" xfId="0" applyBorder="1" applyAlignment="1"/>
    <xf numFmtId="0" fontId="26" fillId="6" borderId="21" xfId="0" applyFont="1" applyFill="1" applyBorder="1" applyAlignment="1">
      <alignment horizontal="center" vertical="top" wrapText="1"/>
    </xf>
    <xf numFmtId="0" fontId="26" fillId="0" borderId="21" xfId="0" applyFont="1" applyFill="1" applyBorder="1"/>
    <xf numFmtId="0" fontId="9" fillId="6" borderId="20" xfId="0" applyFont="1" applyFill="1" applyBorder="1" applyAlignment="1">
      <alignment horizontal="center" vertical="top" wrapText="1"/>
    </xf>
    <xf numFmtId="0" fontId="25" fillId="8" borderId="20" xfId="0" applyFont="1" applyFill="1" applyBorder="1" applyAlignment="1">
      <alignment horizontal="center" vertical="center" wrapText="1"/>
    </xf>
    <xf numFmtId="0" fontId="7" fillId="0" borderId="0" xfId="0" applyFont="1" applyBorder="1" applyAlignment="1">
      <alignment horizontal="left" wrapText="1" indent="1"/>
    </xf>
    <xf numFmtId="0" fontId="8" fillId="0" borderId="0" xfId="0" applyFont="1" applyBorder="1" applyAlignment="1">
      <alignment horizontal="left" vertical="top" wrapText="1" indent="1"/>
    </xf>
    <xf numFmtId="0" fontId="0" fillId="0" borderId="0" xfId="0" applyAlignment="1">
      <alignment vertical="top"/>
    </xf>
    <xf numFmtId="0" fontId="8" fillId="0" borderId="0" xfId="0" applyFont="1"/>
    <xf numFmtId="0" fontId="0" fillId="0" borderId="0" xfId="0" applyAlignment="1">
      <alignment vertical="top" wrapText="1"/>
    </xf>
    <xf numFmtId="1" fontId="20" fillId="0" borderId="0" xfId="0" applyNumberFormat="1" applyFont="1" applyAlignment="1">
      <alignment horizontal="center" vertical="top"/>
    </xf>
    <xf numFmtId="0" fontId="4" fillId="0" borderId="0" xfId="0" applyFont="1" applyAlignment="1">
      <alignment horizontal="center" vertical="top" wrapText="1"/>
    </xf>
    <xf numFmtId="0" fontId="4" fillId="0" borderId="0" xfId="0" applyFont="1" applyAlignment="1">
      <alignment horizontal="center" vertical="top"/>
    </xf>
    <xf numFmtId="0" fontId="38" fillId="0" borderId="0" xfId="0" applyFont="1" applyBorder="1" applyAlignment="1">
      <alignment horizontal="justify" wrapText="1"/>
    </xf>
    <xf numFmtId="0" fontId="20" fillId="0" borderId="0" xfId="0" applyFont="1" applyAlignment="1">
      <alignment vertical="top" wrapText="1"/>
    </xf>
    <xf numFmtId="0" fontId="18" fillId="0" borderId="0" xfId="0" applyFont="1" applyAlignment="1">
      <alignment vertical="top" wrapText="1"/>
    </xf>
    <xf numFmtId="1" fontId="21" fillId="0" borderId="0" xfId="0" applyNumberFormat="1" applyFont="1" applyAlignment="1">
      <alignment horizontal="center" vertical="top"/>
    </xf>
    <xf numFmtId="0" fontId="23" fillId="0" borderId="0" xfId="0" applyFont="1" applyAlignment="1">
      <alignment horizontal="center" vertical="top"/>
    </xf>
    <xf numFmtId="0" fontId="26" fillId="0" borderId="0" xfId="0" applyFont="1" applyBorder="1" applyAlignment="1">
      <alignment vertical="top"/>
    </xf>
    <xf numFmtId="0" fontId="40" fillId="0" borderId="0" xfId="0" applyFont="1" applyAlignment="1">
      <alignment vertical="top" wrapText="1"/>
    </xf>
    <xf numFmtId="0" fontId="26" fillId="0" borderId="0" xfId="0" applyFont="1" applyAlignment="1">
      <alignment vertical="top"/>
    </xf>
    <xf numFmtId="0" fontId="9" fillId="0" borderId="0" xfId="0" applyFont="1" applyAlignment="1">
      <alignment vertical="top" wrapText="1"/>
    </xf>
    <xf numFmtId="0" fontId="38" fillId="0" borderId="0" xfId="0" applyFont="1" applyBorder="1" applyAlignment="1">
      <alignment horizontal="justify" vertical="top" wrapText="1"/>
    </xf>
    <xf numFmtId="0" fontId="7" fillId="0" borderId="0" xfId="0" applyFont="1" applyAlignment="1">
      <alignment vertical="top" wrapText="1"/>
    </xf>
    <xf numFmtId="0" fontId="26" fillId="0" borderId="0" xfId="0" applyFont="1" applyAlignment="1">
      <alignment horizontal="center" vertical="top" wrapText="1"/>
    </xf>
    <xf numFmtId="0" fontId="24" fillId="0" borderId="0" xfId="0" applyFont="1" applyBorder="1"/>
    <xf numFmtId="0" fontId="28" fillId="0" borderId="0" xfId="0" applyFont="1" applyBorder="1" applyAlignment="1">
      <alignment vertical="top" wrapText="1"/>
    </xf>
    <xf numFmtId="0" fontId="23" fillId="0" borderId="0" xfId="0" applyFont="1" applyBorder="1" applyAlignment="1">
      <alignment horizontal="left" vertical="top" wrapText="1"/>
    </xf>
    <xf numFmtId="0" fontId="8" fillId="6" borderId="0" xfId="0" applyFont="1" applyFill="1"/>
    <xf numFmtId="0" fontId="8" fillId="6" borderId="0" xfId="0" applyFont="1" applyFill="1" applyAlignment="1">
      <alignment wrapText="1"/>
    </xf>
    <xf numFmtId="0" fontId="21" fillId="5" borderId="8" xfId="0" applyFont="1" applyFill="1" applyBorder="1" applyAlignment="1">
      <alignment horizontal="center" vertical="center"/>
    </xf>
    <xf numFmtId="0" fontId="16" fillId="5" borderId="8" xfId="0" applyFont="1" applyFill="1" applyBorder="1" applyAlignment="1">
      <alignment horizontal="center" vertical="center"/>
    </xf>
    <xf numFmtId="0" fontId="17" fillId="0" borderId="0" xfId="0" applyFont="1" applyAlignment="1">
      <alignment vertical="center"/>
    </xf>
    <xf numFmtId="0" fontId="3" fillId="0" borderId="0" xfId="0" applyFont="1" applyAlignment="1">
      <alignment vertical="center"/>
    </xf>
    <xf numFmtId="0" fontId="21" fillId="5" borderId="8" xfId="0" applyFont="1" applyFill="1" applyBorder="1" applyAlignment="1">
      <alignment horizontal="center" vertical="center" wrapText="1"/>
    </xf>
    <xf numFmtId="0" fontId="17" fillId="0" borderId="0" xfId="0" applyFont="1" applyAlignment="1">
      <alignment vertical="center" wrapText="1"/>
    </xf>
    <xf numFmtId="0" fontId="3" fillId="0" borderId="0" xfId="0" applyFont="1" applyAlignment="1">
      <alignment vertical="center" wrapText="1"/>
    </xf>
    <xf numFmtId="0" fontId="5" fillId="2" borderId="8"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0" fillId="0" borderId="0" xfId="0" applyAlignment="1">
      <alignment vertical="center"/>
    </xf>
    <xf numFmtId="0" fontId="0" fillId="4" borderId="8" xfId="0" applyFill="1" applyBorder="1" applyAlignment="1">
      <alignment horizontal="center" vertical="center"/>
    </xf>
    <xf numFmtId="0" fontId="1" fillId="4" borderId="8" xfId="0" applyFont="1" applyFill="1" applyBorder="1" applyAlignment="1">
      <alignment horizontal="center" vertical="center"/>
    </xf>
    <xf numFmtId="0" fontId="0" fillId="4" borderId="8" xfId="0"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8" xfId="0" applyFont="1" applyFill="1" applyBorder="1" applyAlignment="1">
      <alignment vertical="center" wrapText="1"/>
    </xf>
    <xf numFmtId="0" fontId="0" fillId="0" borderId="0" xfId="0" applyAlignment="1">
      <alignment vertical="center" wrapText="1"/>
    </xf>
    <xf numFmtId="0" fontId="1" fillId="3" borderId="8" xfId="0" applyFont="1" applyFill="1" applyBorder="1" applyAlignment="1">
      <alignment horizontal="center" vertical="center" wrapText="1"/>
    </xf>
    <xf numFmtId="0" fontId="18" fillId="9" borderId="8" xfId="0" applyFont="1" applyFill="1" applyBorder="1" applyAlignment="1">
      <alignment horizontal="center" vertical="center"/>
    </xf>
    <xf numFmtId="0" fontId="18" fillId="9" borderId="8" xfId="0" applyFont="1" applyFill="1" applyBorder="1" applyAlignment="1">
      <alignment horizontal="left" vertical="center" wrapText="1"/>
    </xf>
    <xf numFmtId="0" fontId="18" fillId="9" borderId="8" xfId="0" applyFont="1" applyFill="1" applyBorder="1" applyAlignment="1">
      <alignment horizontal="center" vertical="center" wrapText="1"/>
    </xf>
    <xf numFmtId="0" fontId="18" fillId="9" borderId="13" xfId="0" applyFont="1" applyFill="1" applyBorder="1" applyAlignment="1">
      <alignment horizontal="justify" vertical="center" wrapText="1"/>
    </xf>
    <xf numFmtId="0" fontId="17" fillId="0" borderId="8" xfId="0" applyFont="1" applyFill="1" applyBorder="1" applyAlignment="1">
      <alignment horizontal="center" vertical="center"/>
    </xf>
    <xf numFmtId="0" fontId="17" fillId="0" borderId="8" xfId="0" applyFont="1" applyBorder="1" applyAlignment="1">
      <alignment horizontal="left" vertical="center" wrapText="1"/>
    </xf>
    <xf numFmtId="0" fontId="17" fillId="0" borderId="8" xfId="0" applyFont="1" applyBorder="1" applyAlignment="1">
      <alignment vertical="center" wrapText="1"/>
    </xf>
    <xf numFmtId="43" fontId="17" fillId="0" borderId="8" xfId="2" applyFont="1" applyBorder="1" applyAlignment="1">
      <alignment horizontal="center" vertical="center"/>
    </xf>
    <xf numFmtId="14" fontId="17" fillId="0" borderId="8" xfId="0" applyNumberFormat="1" applyFont="1" applyBorder="1" applyAlignment="1">
      <alignment horizontal="center" vertical="center"/>
    </xf>
    <xf numFmtId="43" fontId="17" fillId="0" borderId="20" xfId="2" applyFont="1" applyBorder="1" applyAlignment="1">
      <alignment horizontal="center" vertical="center"/>
    </xf>
    <xf numFmtId="14" fontId="17" fillId="0" borderId="20" xfId="0" applyNumberFormat="1" applyFont="1" applyBorder="1" applyAlignment="1">
      <alignment horizontal="center" vertical="center"/>
    </xf>
    <xf numFmtId="43" fontId="17" fillId="0" borderId="20" xfId="2" applyFont="1" applyBorder="1" applyAlignment="1">
      <alignment horizontal="left" vertical="center"/>
    </xf>
    <xf numFmtId="0" fontId="17" fillId="0" borderId="20" xfId="0" applyFont="1" applyBorder="1" applyAlignment="1">
      <alignment vertical="center" wrapText="1"/>
    </xf>
    <xf numFmtId="43" fontId="17" fillId="0" borderId="8" xfId="2" applyFont="1" applyBorder="1" applyAlignment="1">
      <alignment horizontal="left" vertical="center"/>
    </xf>
    <xf numFmtId="0" fontId="17" fillId="0" borderId="20" xfId="0" applyFont="1" applyBorder="1" applyAlignment="1">
      <alignment horizontal="left" vertical="center" wrapText="1"/>
    </xf>
    <xf numFmtId="14" fontId="17" fillId="9" borderId="8" xfId="0" applyNumberFormat="1" applyFont="1" applyFill="1" applyBorder="1" applyAlignment="1">
      <alignment horizontal="center" vertical="center"/>
    </xf>
    <xf numFmtId="0" fontId="26" fillId="0" borderId="21" xfId="0" applyFont="1" applyFill="1" applyBorder="1" applyAlignment="1">
      <alignment wrapText="1"/>
    </xf>
    <xf numFmtId="0" fontId="38" fillId="0" borderId="0" xfId="0" applyFont="1" applyBorder="1" applyAlignment="1">
      <alignment horizontal="justify" vertical="center" wrapText="1"/>
    </xf>
    <xf numFmtId="0" fontId="38" fillId="0" borderId="0" xfId="0" applyFont="1" applyBorder="1" applyAlignment="1">
      <alignment horizontal="left" vertical="center" wrapText="1"/>
    </xf>
    <xf numFmtId="0" fontId="3" fillId="9" borderId="0" xfId="0" applyFont="1" applyFill="1"/>
    <xf numFmtId="0" fontId="24" fillId="0" borderId="8" xfId="0" applyFont="1" applyBorder="1" applyAlignment="1">
      <alignment vertical="center"/>
    </xf>
    <xf numFmtId="0" fontId="24" fillId="9" borderId="8" xfId="0" applyFont="1" applyFill="1" applyBorder="1" applyAlignment="1">
      <alignment vertical="center"/>
    </xf>
    <xf numFmtId="43" fontId="17" fillId="9" borderId="8" xfId="2" applyFont="1" applyFill="1" applyBorder="1" applyAlignment="1">
      <alignment horizontal="center" vertical="center"/>
    </xf>
    <xf numFmtId="43" fontId="17" fillId="0" borderId="8" xfId="2" applyFont="1" applyBorder="1" applyAlignment="1">
      <alignment horizontal="left" vertical="center" wrapText="1"/>
    </xf>
    <xf numFmtId="3" fontId="18" fillId="9" borderId="8" xfId="0" applyNumberFormat="1" applyFont="1" applyFill="1" applyBorder="1" applyAlignment="1">
      <alignment horizontal="center" vertical="center" wrapText="1"/>
    </xf>
    <xf numFmtId="0" fontId="17" fillId="9" borderId="8" xfId="0" applyFont="1" applyFill="1" applyBorder="1" applyAlignment="1">
      <alignment vertical="center" wrapText="1"/>
    </xf>
    <xf numFmtId="0" fontId="17" fillId="0" borderId="8" xfId="0" applyFont="1" applyBorder="1" applyAlignment="1">
      <alignment horizontal="center" vertical="center"/>
    </xf>
    <xf numFmtId="0" fontId="46" fillId="0" borderId="0" xfId="0" applyFont="1" applyAlignment="1">
      <alignment vertical="center"/>
    </xf>
    <xf numFmtId="0" fontId="26" fillId="0" borderId="19" xfId="0" applyFont="1" applyFill="1" applyBorder="1"/>
    <xf numFmtId="43" fontId="17" fillId="9" borderId="20" xfId="2" applyFont="1" applyFill="1" applyBorder="1" applyAlignment="1">
      <alignment horizontal="center" vertical="center"/>
    </xf>
    <xf numFmtId="43" fontId="17" fillId="0" borderId="20" xfId="2" applyFont="1" applyBorder="1" applyAlignment="1">
      <alignment horizontal="left" vertical="center" wrapText="1"/>
    </xf>
    <xf numFmtId="0" fontId="24" fillId="0" borderId="20" xfId="0" applyFont="1" applyBorder="1" applyAlignment="1">
      <alignment vertical="center"/>
    </xf>
    <xf numFmtId="0" fontId="17" fillId="9" borderId="8" xfId="0" applyFont="1" applyFill="1" applyBorder="1" applyAlignment="1">
      <alignment wrapText="1"/>
    </xf>
    <xf numFmtId="0" fontId="17" fillId="9" borderId="20" xfId="0" applyFont="1" applyFill="1" applyBorder="1" applyAlignment="1">
      <alignment wrapText="1"/>
    </xf>
    <xf numFmtId="0" fontId="45" fillId="0" borderId="21" xfId="0" applyFont="1" applyFill="1" applyBorder="1" applyAlignment="1">
      <alignment wrapText="1"/>
    </xf>
    <xf numFmtId="0" fontId="19" fillId="0" borderId="8" xfId="0" applyFont="1" applyFill="1" applyBorder="1" applyAlignment="1">
      <alignment vertical="center" wrapText="1"/>
    </xf>
    <xf numFmtId="14" fontId="17" fillId="0" borderId="8" xfId="0" applyNumberFormat="1" applyFont="1" applyFill="1" applyBorder="1" applyAlignment="1">
      <alignment horizontal="center" vertical="center" wrapText="1"/>
    </xf>
    <xf numFmtId="0" fontId="17" fillId="0" borderId="8" xfId="0" applyFont="1" applyFill="1" applyBorder="1" applyAlignment="1">
      <alignment horizontal="left" vertical="center" wrapText="1"/>
    </xf>
    <xf numFmtId="0" fontId="24" fillId="0" borderId="8" xfId="0" applyFont="1" applyFill="1" applyBorder="1" applyAlignment="1">
      <alignment vertical="center"/>
    </xf>
    <xf numFmtId="43" fontId="17" fillId="0" borderId="8" xfId="2" applyFont="1" applyFill="1" applyBorder="1" applyAlignment="1">
      <alignment horizontal="center" vertical="center"/>
    </xf>
    <xf numFmtId="0" fontId="17" fillId="0" borderId="8" xfId="0" applyFont="1" applyFill="1" applyBorder="1" applyAlignment="1">
      <alignment vertical="center" wrapText="1"/>
    </xf>
    <xf numFmtId="0" fontId="17" fillId="0" borderId="20" xfId="0" applyFont="1" applyBorder="1" applyAlignment="1">
      <alignment horizontal="center" vertical="center"/>
    </xf>
    <xf numFmtId="0" fontId="17" fillId="0" borderId="15" xfId="0" applyFont="1" applyBorder="1" applyAlignment="1">
      <alignment horizontal="center" vertical="center"/>
    </xf>
    <xf numFmtId="0" fontId="18" fillId="9" borderId="8" xfId="0" applyFont="1" applyFill="1" applyBorder="1" applyAlignment="1">
      <alignment horizontal="center"/>
    </xf>
    <xf numFmtId="165" fontId="18" fillId="9" borderId="8" xfId="0" applyNumberFormat="1" applyFont="1" applyFill="1" applyBorder="1" applyAlignment="1">
      <alignment horizontal="center" vertical="center" wrapText="1"/>
    </xf>
    <xf numFmtId="0" fontId="18" fillId="9" borderId="8" xfId="0" applyFont="1" applyFill="1" applyBorder="1" applyAlignment="1">
      <alignment horizontal="justify" vertical="center" wrapText="1"/>
    </xf>
    <xf numFmtId="0" fontId="17" fillId="9" borderId="0" xfId="0" applyFont="1" applyFill="1"/>
    <xf numFmtId="0" fontId="49" fillId="5" borderId="8" xfId="0" applyFont="1" applyFill="1" applyBorder="1" applyAlignment="1">
      <alignment horizontal="center" vertical="center" wrapText="1"/>
    </xf>
    <xf numFmtId="0" fontId="52" fillId="0" borderId="0" xfId="0" applyFont="1"/>
    <xf numFmtId="0" fontId="18" fillId="9" borderId="0" xfId="0" applyFont="1" applyFill="1" applyBorder="1" applyAlignment="1">
      <alignment horizontal="center"/>
    </xf>
    <xf numFmtId="0" fontId="18" fillId="9" borderId="17" xfId="0" applyFont="1" applyFill="1" applyBorder="1" applyAlignment="1">
      <alignment horizontal="center" vertical="center"/>
    </xf>
    <xf numFmtId="0" fontId="18" fillId="9" borderId="17" xfId="0" applyFont="1" applyFill="1" applyBorder="1" applyAlignment="1">
      <alignment horizontal="center" vertical="center" wrapText="1"/>
    </xf>
    <xf numFmtId="0" fontId="18" fillId="9" borderId="17" xfId="0" applyFont="1" applyFill="1" applyBorder="1" applyAlignment="1">
      <alignment horizontal="left" vertical="center" wrapText="1"/>
    </xf>
    <xf numFmtId="165" fontId="18" fillId="9" borderId="17" xfId="0" applyNumberFormat="1" applyFont="1" applyFill="1" applyBorder="1" applyAlignment="1">
      <alignment horizontal="center" vertical="center" wrapText="1"/>
    </xf>
    <xf numFmtId="0" fontId="18" fillId="9" borderId="0" xfId="0" applyFont="1" applyFill="1" applyBorder="1" applyAlignment="1">
      <alignment horizontal="center" vertical="center" wrapText="1"/>
    </xf>
    <xf numFmtId="0" fontId="18" fillId="9" borderId="0" xfId="0" applyFont="1" applyFill="1" applyBorder="1" applyAlignment="1">
      <alignment horizontal="left" vertical="center" wrapText="1"/>
    </xf>
    <xf numFmtId="3" fontId="18" fillId="9" borderId="0" xfId="0" applyNumberFormat="1" applyFont="1" applyFill="1" applyBorder="1" applyAlignment="1">
      <alignment horizontal="center" vertical="center" wrapText="1"/>
    </xf>
    <xf numFmtId="164" fontId="5" fillId="0" borderId="8" xfId="0" applyNumberFormat="1" applyFont="1" applyBorder="1" applyAlignment="1">
      <alignment horizontal="center" vertical="top"/>
    </xf>
    <xf numFmtId="0" fontId="5" fillId="0" borderId="7" xfId="0" applyFont="1" applyBorder="1" applyAlignment="1">
      <alignment vertical="top"/>
    </xf>
    <xf numFmtId="0" fontId="5" fillId="0" borderId="0" xfId="0" applyFont="1" applyAlignment="1">
      <alignment vertical="top"/>
    </xf>
    <xf numFmtId="0" fontId="36" fillId="0" borderId="0" xfId="0" applyFont="1" applyFill="1" applyBorder="1" applyAlignment="1">
      <alignment horizontal="right" vertical="top" wrapText="1"/>
    </xf>
    <xf numFmtId="0" fontId="5" fillId="0" borderId="0" xfId="0" applyFont="1" applyFill="1" applyBorder="1" applyAlignment="1">
      <alignment horizontal="right" vertical="top" wrapText="1"/>
    </xf>
    <xf numFmtId="164" fontId="5" fillId="0" borderId="0" xfId="0" applyNumberFormat="1"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Alignment="1">
      <alignment vertical="top"/>
    </xf>
    <xf numFmtId="164" fontId="18" fillId="0" borderId="8" xfId="0" applyNumberFormat="1" applyFont="1" applyFill="1" applyBorder="1" applyAlignment="1">
      <alignment horizontal="center" vertical="top" wrapText="1"/>
    </xf>
    <xf numFmtId="0" fontId="5" fillId="0" borderId="8" xfId="0" applyFont="1" applyBorder="1" applyAlignment="1">
      <alignment vertical="top"/>
    </xf>
    <xf numFmtId="0" fontId="5" fillId="0" borderId="8" xfId="0" applyFont="1" applyBorder="1" applyAlignment="1">
      <alignment horizontal="right" vertical="top"/>
    </xf>
    <xf numFmtId="0" fontId="5" fillId="0" borderId="0" xfId="0" applyFont="1" applyBorder="1" applyAlignment="1">
      <alignment vertical="top"/>
    </xf>
    <xf numFmtId="0" fontId="53" fillId="0" borderId="8" xfId="0" applyFont="1" applyBorder="1" applyAlignment="1">
      <alignment vertical="top"/>
    </xf>
    <xf numFmtId="0" fontId="36" fillId="0" borderId="16" xfId="0" applyFont="1" applyBorder="1" applyAlignment="1">
      <alignment vertical="top"/>
    </xf>
    <xf numFmtId="0" fontId="5" fillId="0" borderId="17" xfId="0" applyFont="1" applyBorder="1" applyAlignment="1">
      <alignment horizontal="right" vertical="top"/>
    </xf>
    <xf numFmtId="0" fontId="36" fillId="0" borderId="10" xfId="0" applyFont="1" applyBorder="1" applyAlignment="1">
      <alignment vertical="top"/>
    </xf>
    <xf numFmtId="0" fontId="5" fillId="0" borderId="11" xfId="0" applyFont="1" applyBorder="1" applyAlignment="1">
      <alignment horizontal="right" vertical="top"/>
    </xf>
    <xf numFmtId="0" fontId="36" fillId="0" borderId="13" xfId="0" applyFont="1" applyBorder="1" applyAlignment="1">
      <alignment vertical="top"/>
    </xf>
    <xf numFmtId="0" fontId="5" fillId="0" borderId="14" xfId="0" applyFont="1" applyBorder="1" applyAlignment="1">
      <alignment horizontal="right" vertical="top"/>
    </xf>
    <xf numFmtId="0" fontId="5" fillId="0" borderId="15" xfId="0" applyFont="1" applyBorder="1" applyAlignment="1">
      <alignment vertical="top"/>
    </xf>
    <xf numFmtId="0" fontId="5" fillId="0" borderId="0" xfId="0" applyFont="1" applyBorder="1" applyAlignment="1">
      <alignment horizontal="right" vertical="top"/>
    </xf>
    <xf numFmtId="0" fontId="5" fillId="0" borderId="10" xfId="0" applyFont="1" applyBorder="1" applyAlignment="1">
      <alignment vertical="top"/>
    </xf>
    <xf numFmtId="0" fontId="5" fillId="0" borderId="9" xfId="0" applyFont="1" applyBorder="1" applyAlignment="1">
      <alignment vertical="top"/>
    </xf>
    <xf numFmtId="0" fontId="21" fillId="5" borderId="20" xfId="0" applyFont="1" applyFill="1" applyBorder="1" applyAlignment="1">
      <alignment horizontal="center" vertical="center" wrapText="1"/>
    </xf>
    <xf numFmtId="0" fontId="0" fillId="0" borderId="23" xfId="0" applyBorder="1" applyAlignment="1">
      <alignment vertical="top"/>
    </xf>
    <xf numFmtId="0" fontId="0" fillId="0" borderId="23" xfId="0" applyFill="1" applyBorder="1" applyAlignment="1">
      <alignmen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54" fillId="0" borderId="28" xfId="1" applyFont="1" applyBorder="1" applyAlignment="1" applyProtection="1">
      <alignment horizontal="left" vertical="top"/>
    </xf>
    <xf numFmtId="0" fontId="0" fillId="0" borderId="26" xfId="0" applyBorder="1" applyAlignment="1">
      <alignment horizontal="left" vertical="top" wrapText="1"/>
    </xf>
    <xf numFmtId="0" fontId="55" fillId="0" borderId="26" xfId="0" applyFont="1" applyBorder="1" applyAlignment="1">
      <alignment horizontal="left" vertical="top"/>
    </xf>
    <xf numFmtId="0" fontId="55" fillId="0" borderId="27" xfId="0" applyFont="1" applyBorder="1" applyAlignment="1">
      <alignment horizontal="left" vertical="top"/>
    </xf>
    <xf numFmtId="0" fontId="18" fillId="0" borderId="29" xfId="0" applyFont="1" applyBorder="1" applyAlignment="1">
      <alignment horizontal="center" vertical="center"/>
    </xf>
    <xf numFmtId="0" fontId="18" fillId="0" borderId="30" xfId="0" applyFont="1" applyFill="1" applyBorder="1" applyAlignment="1">
      <alignment horizontal="center" vertical="center"/>
    </xf>
    <xf numFmtId="0" fontId="18" fillId="0" borderId="23" xfId="0" applyFont="1" applyFill="1" applyBorder="1" applyAlignment="1">
      <alignment horizontal="center" vertical="center" wrapText="1"/>
    </xf>
    <xf numFmtId="0" fontId="18" fillId="0" borderId="31" xfId="0" applyFont="1" applyFill="1" applyBorder="1" applyAlignment="1">
      <alignment vertical="center" wrapText="1"/>
    </xf>
    <xf numFmtId="0" fontId="18" fillId="0" borderId="32" xfId="0" applyFont="1" applyFill="1" applyBorder="1" applyAlignment="1">
      <alignment vertical="center" wrapText="1"/>
    </xf>
    <xf numFmtId="165" fontId="18" fillId="0" borderId="8" xfId="0" applyNumberFormat="1" applyFont="1" applyFill="1" applyBorder="1" applyAlignment="1">
      <alignment horizontal="center" vertical="center" wrapText="1"/>
    </xf>
    <xf numFmtId="0" fontId="18" fillId="9" borderId="8" xfId="0" applyFont="1" applyFill="1" applyBorder="1" applyAlignment="1" applyProtection="1">
      <alignment horizontal="center" vertical="center" wrapText="1"/>
      <protection locked="0"/>
    </xf>
    <xf numFmtId="9" fontId="18" fillId="0" borderId="23" xfId="0" applyNumberFormat="1" applyFont="1" applyFill="1" applyBorder="1" applyAlignment="1">
      <alignment horizontal="center" vertical="center" wrapText="1"/>
    </xf>
    <xf numFmtId="0" fontId="18" fillId="0" borderId="33" xfId="0" applyFont="1" applyFill="1" applyBorder="1" applyAlignment="1">
      <alignment horizontal="center" vertical="center" wrapText="1"/>
    </xf>
    <xf numFmtId="3" fontId="18" fillId="9" borderId="8" xfId="0" applyNumberFormat="1" applyFont="1" applyFill="1" applyBorder="1" applyAlignment="1" applyProtection="1">
      <alignment horizontal="center" vertical="center" wrapText="1"/>
      <protection locked="0"/>
    </xf>
    <xf numFmtId="0" fontId="18" fillId="0" borderId="32" xfId="0" applyFont="1" applyFill="1" applyBorder="1" applyAlignment="1">
      <alignment horizontal="center" vertical="center" wrapText="1"/>
    </xf>
    <xf numFmtId="0" fontId="18" fillId="0" borderId="34" xfId="0" applyFont="1" applyBorder="1" applyAlignment="1">
      <alignment horizontal="center" vertical="center"/>
    </xf>
    <xf numFmtId="0" fontId="18" fillId="0" borderId="35" xfId="0" applyFont="1" applyFill="1" applyBorder="1" applyAlignment="1">
      <alignment vertical="center" wrapText="1"/>
    </xf>
    <xf numFmtId="17" fontId="18" fillId="0" borderId="0" xfId="0" quotePrefix="1" applyNumberFormat="1"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37" xfId="0" applyFont="1" applyBorder="1" applyAlignment="1">
      <alignment horizontal="center" vertical="center"/>
    </xf>
    <xf numFmtId="0" fontId="18" fillId="0" borderId="26"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33" xfId="0" applyFont="1" applyFill="1" applyBorder="1" applyAlignment="1">
      <alignment vertical="center" wrapText="1"/>
    </xf>
    <xf numFmtId="165" fontId="18" fillId="0" borderId="23" xfId="0" applyNumberFormat="1"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39" xfId="0" applyFont="1" applyBorder="1" applyAlignment="1">
      <alignment horizontal="center" vertical="center"/>
    </xf>
    <xf numFmtId="0" fontId="18" fillId="0" borderId="23" xfId="0" applyFont="1" applyFill="1" applyBorder="1" applyAlignment="1">
      <alignment horizontal="center" vertical="center"/>
    </xf>
    <xf numFmtId="0" fontId="18" fillId="0" borderId="23" xfId="0" applyFont="1" applyFill="1" applyBorder="1" applyAlignment="1">
      <alignment vertical="center" wrapText="1"/>
    </xf>
    <xf numFmtId="9" fontId="18" fillId="0" borderId="40" xfId="0" applyNumberFormat="1"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42" xfId="0" applyFont="1" applyBorder="1" applyAlignment="1">
      <alignment horizontal="center" vertical="center"/>
    </xf>
    <xf numFmtId="0" fontId="18" fillId="0" borderId="41" xfId="0" applyFont="1" applyFill="1" applyBorder="1" applyAlignment="1">
      <alignment horizontal="center" vertical="center"/>
    </xf>
    <xf numFmtId="9" fontId="18" fillId="0" borderId="31" xfId="0" applyNumberFormat="1"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44" xfId="0" applyFont="1" applyBorder="1" applyAlignment="1">
      <alignment horizontal="center" vertical="center"/>
    </xf>
    <xf numFmtId="0" fontId="18" fillId="0" borderId="45" xfId="0" applyFont="1" applyBorder="1" applyAlignment="1">
      <alignment horizontal="center" vertical="center"/>
    </xf>
    <xf numFmtId="167" fontId="18" fillId="0" borderId="23" xfId="0" applyNumberFormat="1" applyFont="1" applyFill="1" applyBorder="1" applyAlignment="1">
      <alignment horizontal="center" vertical="center" wrapText="1"/>
    </xf>
    <xf numFmtId="167" fontId="18" fillId="0" borderId="31" xfId="0" applyNumberFormat="1"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9" borderId="45" xfId="0" applyFont="1" applyFill="1" applyBorder="1" applyAlignment="1">
      <alignment horizontal="center" vertical="center"/>
    </xf>
    <xf numFmtId="0" fontId="18" fillId="9" borderId="28" xfId="0" applyFont="1" applyFill="1" applyBorder="1" applyAlignment="1">
      <alignment horizontal="center" vertical="center"/>
    </xf>
    <xf numFmtId="0" fontId="18" fillId="9" borderId="28" xfId="0" applyFont="1" applyFill="1" applyBorder="1" applyAlignment="1">
      <alignment horizontal="center" vertical="center" wrapText="1"/>
    </xf>
    <xf numFmtId="0" fontId="18" fillId="9" borderId="28" xfId="0" applyFont="1" applyFill="1" applyBorder="1" applyAlignment="1">
      <alignment vertical="center" wrapText="1"/>
    </xf>
    <xf numFmtId="0" fontId="18" fillId="9" borderId="0" xfId="0" applyFont="1" applyFill="1" applyBorder="1" applyAlignment="1">
      <alignment vertical="center" wrapText="1"/>
    </xf>
    <xf numFmtId="165" fontId="18" fillId="9" borderId="23" xfId="0" applyNumberFormat="1" applyFont="1" applyFill="1" applyBorder="1" applyAlignment="1">
      <alignment horizontal="center" vertical="center" wrapText="1"/>
    </xf>
    <xf numFmtId="0" fontId="18" fillId="9" borderId="46" xfId="0" applyFont="1" applyFill="1" applyBorder="1" applyAlignment="1">
      <alignment horizontal="center" vertical="center" wrapText="1"/>
    </xf>
    <xf numFmtId="0" fontId="18" fillId="9" borderId="41" xfId="0" applyFont="1" applyFill="1" applyBorder="1" applyAlignment="1">
      <alignment horizontal="center" vertical="center" wrapText="1"/>
    </xf>
    <xf numFmtId="0" fontId="18" fillId="9" borderId="36" xfId="0" applyFont="1" applyFill="1" applyBorder="1" applyAlignment="1">
      <alignment horizontal="center" vertical="center" wrapText="1"/>
    </xf>
    <xf numFmtId="0" fontId="18" fillId="0" borderId="23" xfId="0" applyFont="1" applyBorder="1" applyAlignment="1">
      <alignment horizontal="center" vertical="center"/>
    </xf>
    <xf numFmtId="0" fontId="18" fillId="0" borderId="31" xfId="0" applyFont="1" applyFill="1" applyBorder="1" applyAlignment="1">
      <alignment horizontal="center" vertical="center"/>
    </xf>
    <xf numFmtId="0" fontId="18" fillId="0" borderId="28" xfId="0" applyFont="1" applyFill="1" applyBorder="1" applyAlignment="1">
      <alignment vertical="center" wrapText="1"/>
    </xf>
    <xf numFmtId="165" fontId="18" fillId="0" borderId="33" xfId="0" applyNumberFormat="1" applyFont="1" applyFill="1" applyBorder="1" applyAlignment="1">
      <alignment horizontal="center" vertical="center" wrapText="1"/>
    </xf>
    <xf numFmtId="0" fontId="18" fillId="9" borderId="20" xfId="0" applyFont="1" applyFill="1" applyBorder="1" applyAlignment="1">
      <alignment horizontal="center" vertical="center" wrapText="1"/>
    </xf>
    <xf numFmtId="167" fontId="18" fillId="9" borderId="15" xfId="0" applyNumberFormat="1" applyFont="1" applyFill="1" applyBorder="1" applyAlignment="1">
      <alignment horizontal="center" vertical="center" wrapText="1"/>
    </xf>
    <xf numFmtId="167" fontId="18" fillId="0" borderId="8" xfId="0" applyNumberFormat="1"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48" xfId="0" applyFont="1" applyBorder="1" applyAlignment="1">
      <alignment horizontal="center" vertical="center"/>
    </xf>
    <xf numFmtId="0" fontId="18" fillId="0" borderId="15"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33" xfId="0" applyFont="1" applyBorder="1" applyAlignment="1">
      <alignment horizontal="center" vertical="center"/>
    </xf>
    <xf numFmtId="0" fontId="18" fillId="0" borderId="35" xfId="0" applyFont="1" applyFill="1" applyBorder="1" applyAlignment="1">
      <alignment horizontal="center" vertical="center"/>
    </xf>
    <xf numFmtId="0" fontId="18" fillId="0" borderId="49" xfId="0" applyFont="1" applyFill="1" applyBorder="1" applyAlignment="1">
      <alignment horizontal="center" vertical="center" wrapText="1"/>
    </xf>
    <xf numFmtId="0" fontId="18" fillId="0" borderId="50" xfId="0" applyFont="1" applyFill="1" applyBorder="1" applyAlignment="1">
      <alignment vertical="center" wrapText="1"/>
    </xf>
    <xf numFmtId="0" fontId="18" fillId="0" borderId="41"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6" xfId="0" applyFont="1" applyFill="1" applyBorder="1" applyAlignment="1">
      <alignment horizontal="center" vertical="center" wrapText="1"/>
    </xf>
    <xf numFmtId="9" fontId="18" fillId="0" borderId="24" xfId="0" applyNumberFormat="1" applyFont="1" applyFill="1" applyBorder="1" applyAlignment="1">
      <alignment horizontal="center" vertical="center" wrapText="1"/>
    </xf>
    <xf numFmtId="0" fontId="18" fillId="0" borderId="28" xfId="0" applyFont="1" applyFill="1" applyBorder="1" applyAlignment="1">
      <alignment horizontal="center" vertical="center"/>
    </xf>
    <xf numFmtId="0" fontId="18" fillId="0" borderId="35" xfId="0" applyFont="1" applyFill="1" applyBorder="1" applyAlignment="1">
      <alignment horizontal="center" vertical="center" wrapText="1"/>
    </xf>
    <xf numFmtId="167" fontId="18" fillId="0" borderId="13" xfId="0" applyNumberFormat="1" applyFont="1" applyFill="1" applyBorder="1" applyAlignment="1">
      <alignment horizontal="center" vertical="center" wrapText="1"/>
    </xf>
    <xf numFmtId="0" fontId="18" fillId="0" borderId="42" xfId="0" applyFont="1" applyFill="1" applyBorder="1" applyAlignment="1">
      <alignment horizontal="center" vertical="center"/>
    </xf>
    <xf numFmtId="0" fontId="18" fillId="0" borderId="51" xfId="0" applyFont="1" applyFill="1" applyBorder="1" applyAlignment="1">
      <alignment horizontal="center" vertical="center" wrapText="1"/>
    </xf>
    <xf numFmtId="9" fontId="18" fillId="0" borderId="36" xfId="0" applyNumberFormat="1" applyFont="1" applyFill="1" applyBorder="1" applyAlignment="1">
      <alignment horizontal="center" vertical="center" wrapText="1"/>
    </xf>
    <xf numFmtId="0" fontId="18" fillId="0" borderId="52"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45" xfId="0" applyFont="1" applyFill="1" applyBorder="1" applyAlignment="1">
      <alignment horizontal="center" vertical="center"/>
    </xf>
    <xf numFmtId="0" fontId="18" fillId="0" borderId="54" xfId="0" applyFont="1" applyFill="1" applyBorder="1" applyAlignment="1">
      <alignment horizontal="center" vertical="center" wrapText="1"/>
    </xf>
    <xf numFmtId="8" fontId="18" fillId="0" borderId="8" xfId="0" applyNumberFormat="1" applyFont="1" applyFill="1" applyBorder="1" applyAlignment="1">
      <alignment horizontal="center" vertical="center" wrapText="1"/>
    </xf>
    <xf numFmtId="0" fontId="18" fillId="0" borderId="47" xfId="0" applyFont="1" applyBorder="1" applyAlignment="1">
      <alignment horizontal="center" vertical="center"/>
    </xf>
    <xf numFmtId="0" fontId="18" fillId="0" borderId="4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Border="1" applyAlignment="1">
      <alignment horizontal="center" vertical="center"/>
    </xf>
    <xf numFmtId="9" fontId="18" fillId="0" borderId="8" xfId="0" applyNumberFormat="1" applyFont="1" applyFill="1" applyBorder="1" applyAlignment="1">
      <alignment horizontal="center" vertical="center" wrapText="1"/>
    </xf>
    <xf numFmtId="0" fontId="18" fillId="0" borderId="8" xfId="0" applyNumberFormat="1" applyFont="1" applyBorder="1" applyAlignment="1">
      <alignment horizontal="center" vertical="center" wrapText="1"/>
    </xf>
    <xf numFmtId="0" fontId="18" fillId="0" borderId="36" xfId="0" applyFont="1" applyFill="1" applyBorder="1" applyAlignment="1">
      <alignment horizontal="justify" vertical="center" wrapText="1"/>
    </xf>
    <xf numFmtId="0" fontId="18" fillId="0" borderId="55" xfId="0" applyFont="1" applyFill="1" applyBorder="1" applyAlignment="1">
      <alignment horizontal="justify" vertical="center" wrapText="1"/>
    </xf>
    <xf numFmtId="0" fontId="18" fillId="0" borderId="56" xfId="0" applyFont="1" applyFill="1" applyBorder="1" applyAlignment="1">
      <alignment horizontal="justify" vertical="center" wrapText="1"/>
    </xf>
    <xf numFmtId="0" fontId="56" fillId="0" borderId="55" xfId="0" applyFont="1" applyFill="1" applyBorder="1" applyAlignment="1">
      <alignment horizontal="center" wrapText="1"/>
    </xf>
    <xf numFmtId="0" fontId="18" fillId="0" borderId="13" xfId="0" applyFont="1" applyFill="1" applyBorder="1" applyAlignment="1">
      <alignment horizontal="center" vertical="top" wrapText="1"/>
    </xf>
    <xf numFmtId="0" fontId="18" fillId="0" borderId="13"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58" xfId="0" applyFont="1" applyFill="1" applyBorder="1" applyAlignment="1">
      <alignment horizontal="center" vertical="center" wrapText="1"/>
    </xf>
    <xf numFmtId="0" fontId="18" fillId="0" borderId="8" xfId="0" applyFont="1" applyBorder="1" applyAlignment="1">
      <alignment horizontal="center" vertical="center" wrapText="1"/>
    </xf>
    <xf numFmtId="0" fontId="57" fillId="0" borderId="8" xfId="0" applyFont="1" applyBorder="1"/>
    <xf numFmtId="0" fontId="57" fillId="0" borderId="23" xfId="0" applyFont="1" applyBorder="1" applyAlignment="1">
      <alignment horizontal="center" vertical="center"/>
    </xf>
    <xf numFmtId="0" fontId="57" fillId="0" borderId="23" xfId="0" applyFont="1" applyBorder="1" applyAlignment="1">
      <alignment horizontal="justify" wrapText="1"/>
    </xf>
    <xf numFmtId="0" fontId="57" fillId="0" borderId="23" xfId="0" applyFont="1" applyBorder="1" applyAlignment="1">
      <alignment horizontal="center" vertical="center" wrapText="1"/>
    </xf>
    <xf numFmtId="165" fontId="18" fillId="0" borderId="23" xfId="0" applyNumberFormat="1" applyFont="1" applyBorder="1" applyAlignment="1">
      <alignment horizontal="center" vertical="center" wrapText="1"/>
    </xf>
    <xf numFmtId="0" fontId="57" fillId="0" borderId="23" xfId="0" applyFont="1" applyBorder="1" applyAlignment="1" applyProtection="1">
      <alignment horizontal="center" vertical="center" wrapText="1"/>
      <protection locked="0"/>
    </xf>
    <xf numFmtId="0" fontId="57" fillId="0" borderId="23" xfId="0" applyFont="1" applyBorder="1" applyAlignment="1" applyProtection="1">
      <alignment horizontal="justify" wrapText="1"/>
      <protection locked="0"/>
    </xf>
    <xf numFmtId="0" fontId="57" fillId="0" borderId="23" xfId="0" applyFont="1" applyFill="1" applyBorder="1" applyAlignment="1" applyProtection="1">
      <alignment horizontal="center" vertical="center" wrapText="1"/>
      <protection locked="0"/>
    </xf>
    <xf numFmtId="0" fontId="57" fillId="0" borderId="23" xfId="0" applyFont="1" applyFill="1" applyBorder="1" applyAlignment="1" applyProtection="1">
      <alignment horizontal="justify" wrapText="1"/>
      <protection locked="0"/>
    </xf>
    <xf numFmtId="0" fontId="57" fillId="0" borderId="33" xfId="0" applyFont="1" applyFill="1" applyBorder="1" applyAlignment="1" applyProtection="1">
      <alignment horizontal="center" vertical="center" wrapText="1"/>
      <protection locked="0"/>
    </xf>
    <xf numFmtId="0" fontId="57" fillId="0" borderId="31" xfId="0" applyFont="1" applyFill="1" applyBorder="1" applyAlignment="1" applyProtection="1">
      <alignment horizontal="center" vertical="center" wrapText="1"/>
      <protection locked="0"/>
    </xf>
    <xf numFmtId="0" fontId="57" fillId="0" borderId="31" xfId="0" applyFont="1" applyFill="1" applyBorder="1" applyAlignment="1" applyProtection="1">
      <alignment horizontal="justify" wrapText="1"/>
      <protection locked="0"/>
    </xf>
    <xf numFmtId="0" fontId="57" fillId="0" borderId="31" xfId="0" applyFont="1" applyBorder="1" applyAlignment="1" applyProtection="1">
      <alignment horizontal="center" vertical="center" wrapText="1"/>
      <protection locked="0"/>
    </xf>
    <xf numFmtId="0" fontId="57" fillId="0" borderId="35" xfId="0" applyFont="1" applyBorder="1" applyAlignment="1">
      <alignment horizontal="center" vertical="center"/>
    </xf>
    <xf numFmtId="0" fontId="57" fillId="0" borderId="28" xfId="0" applyFont="1" applyBorder="1" applyAlignment="1" applyProtection="1">
      <alignment horizontal="justify" wrapText="1"/>
      <protection locked="0"/>
    </xf>
    <xf numFmtId="0" fontId="17" fillId="9" borderId="20" xfId="0" applyFont="1" applyFill="1" applyBorder="1" applyAlignment="1">
      <alignment vertical="center" wrapText="1"/>
    </xf>
    <xf numFmtId="0" fontId="18" fillId="0" borderId="57" xfId="0" applyFont="1" applyFill="1" applyBorder="1" applyAlignment="1">
      <alignment horizontal="center" vertical="center" wrapText="1"/>
    </xf>
    <xf numFmtId="0" fontId="57" fillId="0" borderId="41" xfId="0" applyFont="1" applyFill="1" applyBorder="1" applyAlignment="1" applyProtection="1">
      <alignment horizontal="center" vertical="center" wrapText="1"/>
      <protection locked="0"/>
    </xf>
    <xf numFmtId="0" fontId="22" fillId="0" borderId="13" xfId="0" applyFont="1" applyFill="1" applyBorder="1" applyAlignment="1">
      <alignment horizontal="center" vertical="center" wrapText="1"/>
    </xf>
    <xf numFmtId="0" fontId="18" fillId="0" borderId="19" xfId="0" applyFont="1" applyFill="1" applyBorder="1" applyAlignment="1">
      <alignment horizontal="justify" vertical="center" wrapText="1"/>
    </xf>
    <xf numFmtId="0" fontId="17" fillId="0" borderId="41" xfId="0" applyFont="1" applyFill="1" applyBorder="1" applyAlignment="1" applyProtection="1">
      <alignment horizontal="center" vertical="center" wrapText="1"/>
      <protection locked="0"/>
    </xf>
    <xf numFmtId="0" fontId="17" fillId="0" borderId="41" xfId="0" applyFont="1" applyFill="1" applyBorder="1" applyAlignment="1" applyProtection="1">
      <alignment horizontal="centerContinuous" vertical="top" wrapText="1"/>
      <protection locked="0"/>
    </xf>
    <xf numFmtId="0" fontId="17" fillId="0" borderId="13" xfId="0" applyFont="1" applyBorder="1" applyAlignment="1">
      <alignment horizontal="center" vertical="center" wrapText="1"/>
    </xf>
    <xf numFmtId="0" fontId="17" fillId="0" borderId="8" xfId="0" applyFont="1" applyBorder="1" applyAlignment="1">
      <alignment horizontal="center" vertical="center" wrapText="1"/>
    </xf>
    <xf numFmtId="4" fontId="3" fillId="0" borderId="8" xfId="0" applyNumberFormat="1" applyFont="1" applyFill="1" applyBorder="1" applyAlignment="1">
      <alignment horizontal="center" vertical="center" wrapText="1"/>
    </xf>
    <xf numFmtId="14" fontId="17" fillId="0" borderId="14" xfId="0" applyNumberFormat="1" applyFont="1" applyBorder="1" applyAlignment="1">
      <alignment horizontal="center" vertical="center" wrapText="1"/>
    </xf>
    <xf numFmtId="0" fontId="17" fillId="0" borderId="14" xfId="0" applyFont="1" applyBorder="1" applyAlignment="1">
      <alignment horizontal="center" vertical="center" wrapText="1"/>
    </xf>
    <xf numFmtId="0" fontId="0" fillId="0" borderId="13" xfId="0" applyFont="1" applyFill="1" applyBorder="1" applyAlignment="1">
      <alignment vertical="center" wrapText="1"/>
    </xf>
    <xf numFmtId="0" fontId="0" fillId="0" borderId="13" xfId="0" applyFont="1" applyBorder="1" applyAlignment="1">
      <alignment vertical="center" wrapText="1"/>
    </xf>
    <xf numFmtId="0" fontId="5" fillId="0" borderId="8" xfId="0" applyFont="1" applyFill="1" applyBorder="1" applyAlignment="1">
      <alignment horizontal="center" vertical="center" wrapText="1"/>
    </xf>
    <xf numFmtId="0" fontId="17" fillId="0" borderId="10" xfId="0" applyFont="1" applyBorder="1" applyAlignment="1">
      <alignment horizontal="center" vertical="center" wrapText="1"/>
    </xf>
    <xf numFmtId="0" fontId="17" fillId="0" borderId="19" xfId="0" applyFont="1" applyBorder="1" applyAlignment="1">
      <alignment horizontal="center" vertical="center" wrapText="1"/>
    </xf>
    <xf numFmtId="4" fontId="3" fillId="0" borderId="14" xfId="0" applyNumberFormat="1" applyFont="1" applyFill="1" applyBorder="1" applyAlignment="1">
      <alignment horizontal="center" vertical="center" wrapText="1"/>
    </xf>
    <xf numFmtId="14" fontId="17" fillId="0" borderId="8" xfId="0" applyNumberFormat="1" applyFont="1" applyBorder="1" applyAlignment="1">
      <alignment horizontal="center" vertical="center" wrapText="1"/>
    </xf>
    <xf numFmtId="0" fontId="17" fillId="0" borderId="15" xfId="0" applyFont="1" applyBorder="1" applyAlignment="1">
      <alignment horizontal="center" vertical="center" wrapText="1"/>
    </xf>
    <xf numFmtId="0" fontId="17" fillId="0" borderId="13" xfId="0" applyFont="1" applyBorder="1" applyAlignment="1">
      <alignment horizontal="left" vertical="center" wrapText="1"/>
    </xf>
    <xf numFmtId="0" fontId="0" fillId="0" borderId="8" xfId="0" applyFont="1" applyBorder="1" applyAlignment="1">
      <alignment vertical="center" wrapText="1"/>
    </xf>
    <xf numFmtId="0" fontId="5" fillId="0" borderId="15"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4" fontId="17" fillId="0" borderId="13"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59" fillId="0" borderId="14" xfId="0" applyNumberFormat="1" applyFont="1" applyFill="1" applyBorder="1" applyAlignment="1">
      <alignment horizontal="left" vertical="center"/>
    </xf>
    <xf numFmtId="0" fontId="0" fillId="0" borderId="8" xfId="0" applyFont="1" applyFill="1" applyBorder="1" applyAlignment="1">
      <alignment vertical="center" wrapText="1"/>
    </xf>
    <xf numFmtId="0" fontId="5" fillId="0" borderId="13" xfId="0" applyFont="1" applyFill="1" applyBorder="1" applyAlignment="1">
      <alignment horizontal="center" vertical="center" wrapText="1"/>
    </xf>
    <xf numFmtId="3" fontId="17" fillId="0" borderId="18" xfId="0" applyNumberFormat="1" applyFont="1" applyBorder="1" applyAlignment="1">
      <alignment horizontal="center" vertical="center" wrapText="1"/>
    </xf>
    <xf numFmtId="14" fontId="17" fillId="0" borderId="16" xfId="0" applyNumberFormat="1" applyFont="1" applyBorder="1" applyAlignment="1">
      <alignment horizontal="center" vertical="center" wrapText="1"/>
    </xf>
    <xf numFmtId="0" fontId="0" fillId="0" borderId="15" xfId="0" applyFont="1" applyBorder="1" applyAlignment="1">
      <alignment vertical="center" wrapText="1"/>
    </xf>
    <xf numFmtId="0" fontId="17" fillId="0" borderId="59" xfId="0" applyFont="1" applyBorder="1" applyAlignment="1">
      <alignment horizontal="center" vertical="center" wrapText="1"/>
    </xf>
    <xf numFmtId="0" fontId="17" fillId="0" borderId="21" xfId="0" applyFont="1" applyBorder="1" applyAlignment="1">
      <alignment horizontal="center" vertical="center" wrapText="1"/>
    </xf>
    <xf numFmtId="3" fontId="3" fillId="0" borderId="15" xfId="0" applyNumberFormat="1" applyFont="1" applyBorder="1" applyAlignment="1">
      <alignment horizontal="center" vertical="center" wrapText="1"/>
    </xf>
    <xf numFmtId="0" fontId="17" fillId="0" borderId="20" xfId="0" applyFont="1" applyBorder="1" applyAlignment="1">
      <alignment horizontal="center" vertical="center" wrapText="1"/>
    </xf>
    <xf numFmtId="0" fontId="17" fillId="0" borderId="60" xfId="0" applyFont="1" applyBorder="1" applyAlignment="1">
      <alignment horizontal="center" vertical="center" wrapText="1"/>
    </xf>
    <xf numFmtId="3" fontId="17" fillId="0" borderId="8" xfId="0" applyNumberFormat="1" applyFont="1" applyBorder="1" applyAlignment="1">
      <alignment horizontal="center" vertical="center" wrapText="1"/>
    </xf>
    <xf numFmtId="14" fontId="17" fillId="0" borderId="0" xfId="0" applyNumberFormat="1" applyFont="1" applyBorder="1" applyAlignment="1">
      <alignment horizontal="center" vertical="center" wrapText="1"/>
    </xf>
    <xf numFmtId="0" fontId="17" fillId="0" borderId="13" xfId="0" applyFont="1" applyFill="1" applyBorder="1" applyAlignment="1">
      <alignment horizontal="center" vertical="center" wrapText="1"/>
    </xf>
    <xf numFmtId="3" fontId="17" fillId="0" borderId="14" xfId="0" applyNumberFormat="1"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7" fillId="0" borderId="21" xfId="0" applyFont="1" applyFill="1" applyBorder="1" applyAlignment="1">
      <alignment horizontal="center" vertical="center" wrapText="1"/>
    </xf>
    <xf numFmtId="3" fontId="17" fillId="0" borderId="8" xfId="0" applyNumberFormat="1" applyFont="1" applyFill="1" applyBorder="1" applyAlignment="1">
      <alignment horizontal="center" vertical="center" wrapText="1"/>
    </xf>
    <xf numFmtId="14" fontId="17" fillId="0" borderId="15" xfId="0" applyNumberFormat="1"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3" xfId="0" applyFont="1" applyFill="1" applyBorder="1" applyAlignment="1">
      <alignment horizontal="left" vertical="center" wrapText="1"/>
    </xf>
    <xf numFmtId="3" fontId="3" fillId="0" borderId="8"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0" fontId="0" fillId="0" borderId="14" xfId="0" applyFont="1" applyFill="1" applyBorder="1" applyAlignment="1">
      <alignment vertical="center" wrapText="1"/>
    </xf>
    <xf numFmtId="3" fontId="17" fillId="0" borderId="13" xfId="0" applyNumberFormat="1" applyFont="1" applyBorder="1" applyAlignment="1">
      <alignment horizontal="center" vertical="center" wrapText="1"/>
    </xf>
    <xf numFmtId="0" fontId="17" fillId="0" borderId="14" xfId="0" applyFont="1" applyBorder="1" applyAlignment="1">
      <alignment horizontal="left" vertical="center" wrapText="1"/>
    </xf>
    <xf numFmtId="0" fontId="3" fillId="0" borderId="13" xfId="0" applyFont="1" applyBorder="1" applyAlignment="1">
      <alignment horizontal="center" vertical="center" wrapText="1"/>
    </xf>
    <xf numFmtId="3" fontId="3" fillId="0" borderId="14" xfId="0" applyNumberFormat="1" applyFont="1" applyFill="1" applyBorder="1" applyAlignment="1">
      <alignment horizontal="center" vertical="center" wrapText="1"/>
    </xf>
    <xf numFmtId="14" fontId="3" fillId="0" borderId="8"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3" xfId="0" applyFont="1" applyBorder="1" applyAlignment="1">
      <alignment horizontal="center" vertical="center"/>
    </xf>
    <xf numFmtId="0" fontId="0" fillId="0" borderId="8" xfId="0" applyNumberFormat="1" applyFont="1" applyFill="1" applyBorder="1" applyAlignment="1">
      <alignment vertical="center" wrapText="1"/>
    </xf>
    <xf numFmtId="14" fontId="0" fillId="0" borderId="8" xfId="0" applyNumberFormat="1" applyFont="1" applyFill="1" applyBorder="1" applyAlignment="1">
      <alignment horizontal="center" vertical="center"/>
    </xf>
    <xf numFmtId="4" fontId="0" fillId="0" borderId="14" xfId="0" applyNumberFormat="1" applyFont="1" applyFill="1" applyBorder="1" applyAlignment="1">
      <alignment horizontal="right" vertical="center"/>
    </xf>
    <xf numFmtId="0" fontId="0" fillId="0" borderId="14" xfId="0" applyFont="1" applyBorder="1" applyAlignment="1">
      <alignment vertical="center" wrapText="1"/>
    </xf>
    <xf numFmtId="0" fontId="0" fillId="0" borderId="10" xfId="0" applyFont="1" applyBorder="1" applyAlignment="1">
      <alignment horizontal="center" vertical="center"/>
    </xf>
    <xf numFmtId="0" fontId="0" fillId="0" borderId="19" xfId="0" applyNumberFormat="1" applyFont="1" applyFill="1" applyBorder="1" applyAlignment="1">
      <alignment vertical="center" wrapText="1"/>
    </xf>
    <xf numFmtId="4" fontId="0" fillId="0" borderId="11" xfId="0" applyNumberFormat="1" applyFont="1" applyFill="1" applyBorder="1" applyAlignment="1">
      <alignment horizontal="right" vertical="center"/>
    </xf>
    <xf numFmtId="0" fontId="0" fillId="0" borderId="11" xfId="0" applyFont="1" applyFill="1" applyBorder="1" applyAlignment="1">
      <alignment vertical="center" wrapText="1"/>
    </xf>
    <xf numFmtId="0" fontId="0" fillId="0" borderId="16" xfId="0" applyFont="1" applyBorder="1" applyAlignment="1">
      <alignment horizontal="center" vertical="center"/>
    </xf>
    <xf numFmtId="0" fontId="0" fillId="0" borderId="20" xfId="0" applyNumberFormat="1" applyFont="1" applyFill="1" applyBorder="1" applyAlignment="1">
      <alignment vertical="center" wrapText="1"/>
    </xf>
    <xf numFmtId="4" fontId="0" fillId="0" borderId="17" xfId="0" applyNumberFormat="1" applyFont="1" applyFill="1" applyBorder="1" applyAlignment="1">
      <alignment horizontal="right" vertical="center"/>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60" xfId="0" applyFont="1" applyBorder="1" applyAlignment="1">
      <alignment horizontal="center" vertical="center"/>
    </xf>
    <xf numFmtId="0" fontId="0" fillId="0" borderId="21" xfId="0" applyNumberFormat="1" applyFont="1" applyFill="1" applyBorder="1" applyAlignment="1">
      <alignment vertical="center" wrapText="1"/>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0" fillId="0" borderId="21" xfId="0" applyFont="1" applyFill="1" applyBorder="1" applyAlignment="1">
      <alignment vertical="center" wrapText="1"/>
    </xf>
    <xf numFmtId="0" fontId="0" fillId="0" borderId="7" xfId="0" applyFont="1" applyBorder="1" applyAlignment="1">
      <alignment vertical="center" wrapText="1"/>
    </xf>
    <xf numFmtId="0" fontId="0" fillId="0" borderId="21" xfId="0" applyBorder="1" applyAlignment="1">
      <alignment vertical="center"/>
    </xf>
    <xf numFmtId="0" fontId="0" fillId="0" borderId="13" xfId="0" applyFont="1" applyFill="1" applyBorder="1" applyAlignment="1">
      <alignment horizontal="center" vertical="center"/>
    </xf>
    <xf numFmtId="0" fontId="0" fillId="0" borderId="8" xfId="0" applyNumberFormat="1" applyFill="1" applyBorder="1" applyAlignment="1">
      <alignment vertical="center" wrapText="1"/>
    </xf>
    <xf numFmtId="0" fontId="5" fillId="0" borderId="8" xfId="0" applyFont="1" applyBorder="1" applyAlignment="1">
      <alignment horizontal="center" vertical="center" wrapText="1"/>
    </xf>
    <xf numFmtId="0" fontId="17" fillId="0" borderId="62" xfId="0" applyFont="1" applyFill="1" applyBorder="1" applyAlignment="1">
      <alignment horizontal="center" vertical="center" wrapText="1"/>
    </xf>
    <xf numFmtId="0" fontId="0" fillId="0" borderId="59" xfId="0" applyFont="1" applyFill="1" applyBorder="1" applyAlignment="1">
      <alignment horizontal="center" vertical="center"/>
    </xf>
    <xf numFmtId="0" fontId="17" fillId="0" borderId="62" xfId="0" applyFont="1" applyBorder="1" applyAlignment="1">
      <alignment horizontal="center" vertical="center" wrapText="1"/>
    </xf>
    <xf numFmtId="0" fontId="0" fillId="0" borderId="60" xfId="0" applyFont="1" applyFill="1" applyBorder="1" applyAlignment="1">
      <alignment horizontal="center" vertical="center"/>
    </xf>
    <xf numFmtId="0" fontId="0" fillId="0" borderId="21" xfId="0" applyNumberFormat="1" applyFill="1" applyBorder="1" applyAlignment="1">
      <alignment vertical="center" wrapText="1"/>
    </xf>
    <xf numFmtId="0" fontId="17" fillId="0" borderId="0" xfId="0" applyFont="1" applyBorder="1" applyAlignment="1">
      <alignment horizontal="center" vertical="center" wrapText="1"/>
    </xf>
    <xf numFmtId="0" fontId="0" fillId="0" borderId="0" xfId="0" applyFont="1" applyFill="1" applyBorder="1" applyAlignment="1">
      <alignment vertical="center" wrapText="1"/>
    </xf>
    <xf numFmtId="4" fontId="24" fillId="0" borderId="14" xfId="0" applyNumberFormat="1" applyFont="1" applyFill="1" applyBorder="1" applyAlignment="1">
      <alignment horizontal="right" vertical="center"/>
    </xf>
    <xf numFmtId="14" fontId="0" fillId="0" borderId="8" xfId="0" applyNumberFormat="1" applyBorder="1" applyAlignment="1">
      <alignment horizontal="center" vertical="center"/>
    </xf>
    <xf numFmtId="0" fontId="17" fillId="0" borderId="59" xfId="0" applyFont="1" applyFill="1" applyBorder="1" applyAlignment="1">
      <alignment horizontal="center" vertical="center" wrapText="1"/>
    </xf>
    <xf numFmtId="4" fontId="0" fillId="0" borderId="14" xfId="0" applyNumberFormat="1" applyBorder="1" applyAlignment="1">
      <alignment horizontal="right" vertical="center"/>
    </xf>
    <xf numFmtId="0" fontId="0" fillId="0" borderId="20" xfId="0" applyNumberFormat="1" applyFill="1" applyBorder="1" applyAlignment="1">
      <alignment vertical="center" wrapText="1"/>
    </xf>
    <xf numFmtId="4" fontId="0" fillId="0" borderId="17" xfId="0" applyNumberFormat="1" applyBorder="1" applyAlignment="1">
      <alignment horizontal="right" vertical="center"/>
    </xf>
    <xf numFmtId="14" fontId="0" fillId="0" borderId="20" xfId="0" applyNumberFormat="1" applyBorder="1" applyAlignment="1">
      <alignment horizontal="center" vertical="center"/>
    </xf>
    <xf numFmtId="0" fontId="17" fillId="0" borderId="63" xfId="0" applyFont="1" applyBorder="1" applyAlignment="1">
      <alignment horizontal="center" vertical="center" wrapText="1"/>
    </xf>
    <xf numFmtId="0" fontId="17" fillId="0" borderId="22" xfId="0" applyFont="1" applyBorder="1" applyAlignment="1">
      <alignment horizontal="center" vertical="center" wrapText="1"/>
    </xf>
    <xf numFmtId="0" fontId="0" fillId="0" borderId="17" xfId="0" applyFont="1" applyFill="1" applyBorder="1" applyAlignment="1">
      <alignment vertical="center" wrapText="1"/>
    </xf>
    <xf numFmtId="0" fontId="0" fillId="0" borderId="8" xfId="0" applyFill="1" applyBorder="1" applyAlignment="1">
      <alignment wrapText="1"/>
    </xf>
    <xf numFmtId="4" fontId="0" fillId="0" borderId="14" xfId="0" applyNumberFormat="1" applyFill="1" applyBorder="1" applyAlignment="1">
      <alignment horizontal="right" vertical="center"/>
    </xf>
    <xf numFmtId="14" fontId="0" fillId="0" borderId="8" xfId="0" applyNumberFormat="1" applyFill="1" applyBorder="1" applyAlignment="1">
      <alignment horizontal="center" vertical="center"/>
    </xf>
    <xf numFmtId="0" fontId="3" fillId="0" borderId="8" xfId="0" applyFont="1" applyFill="1" applyBorder="1" applyAlignment="1">
      <alignment horizontal="center" vertical="center" wrapText="1"/>
    </xf>
    <xf numFmtId="4" fontId="0" fillId="0" borderId="13" xfId="0" applyNumberFormat="1" applyFill="1" applyBorder="1" applyAlignment="1">
      <alignment horizontal="right" vertical="center"/>
    </xf>
    <xf numFmtId="0" fontId="0" fillId="0" borderId="61" xfId="0" applyFont="1" applyFill="1" applyBorder="1" applyAlignment="1">
      <alignment horizontal="center" vertical="center"/>
    </xf>
    <xf numFmtId="0" fontId="0" fillId="0" borderId="0" xfId="0" applyNumberFormat="1" applyFill="1" applyBorder="1" applyAlignment="1">
      <alignment vertical="center" wrapText="1"/>
    </xf>
    <xf numFmtId="4" fontId="0" fillId="0" borderId="16" xfId="0" applyNumberFormat="1" applyFill="1" applyBorder="1" applyAlignment="1">
      <alignment horizontal="right" vertical="center"/>
    </xf>
    <xf numFmtId="14" fontId="0" fillId="0" borderId="21" xfId="0" applyNumberFormat="1" applyFill="1" applyBorder="1" applyAlignment="1">
      <alignment horizontal="center" vertical="center"/>
    </xf>
    <xf numFmtId="0" fontId="17"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8" xfId="0" applyFill="1" applyBorder="1" applyAlignment="1">
      <alignment vertical="center"/>
    </xf>
    <xf numFmtId="0" fontId="0" fillId="0" borderId="13" xfId="0" applyNumberFormat="1" applyFill="1" applyBorder="1" applyAlignment="1">
      <alignment vertical="center" wrapText="1"/>
    </xf>
    <xf numFmtId="0" fontId="3" fillId="0" borderId="14"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3" xfId="0" applyFill="1" applyBorder="1" applyAlignment="1">
      <alignment horizontal="center" vertical="center"/>
    </xf>
    <xf numFmtId="0" fontId="0" fillId="0" borderId="7" xfId="0" applyFont="1" applyFill="1" applyBorder="1" applyAlignment="1">
      <alignment vertical="center" wrapText="1"/>
    </xf>
    <xf numFmtId="0" fontId="0" fillId="0" borderId="20" xfId="0" applyFill="1" applyBorder="1" applyAlignment="1">
      <alignment wrapText="1"/>
    </xf>
    <xf numFmtId="0" fontId="0" fillId="0" borderId="21" xfId="0" applyFill="1" applyBorder="1"/>
    <xf numFmtId="0" fontId="0" fillId="0" borderId="21" xfId="0" applyFill="1" applyBorder="1" applyAlignment="1">
      <alignment vertical="center"/>
    </xf>
    <xf numFmtId="0" fontId="5" fillId="0" borderId="21" xfId="0" applyFont="1" applyBorder="1" applyAlignment="1">
      <alignment horizontal="center" vertical="center" wrapText="1"/>
    </xf>
    <xf numFmtId="0" fontId="0" fillId="0" borderId="19" xfId="0" applyBorder="1" applyAlignment="1">
      <alignment vertical="center"/>
    </xf>
    <xf numFmtId="0" fontId="0" fillId="0" borderId="20" xfId="0" applyBorder="1" applyAlignment="1">
      <alignment vertical="center" wrapText="1"/>
    </xf>
    <xf numFmtId="0" fontId="0" fillId="0" borderId="8" xfId="0" applyBorder="1" applyAlignment="1">
      <alignment vertical="center" wrapText="1"/>
    </xf>
    <xf numFmtId="0" fontId="0" fillId="0" borderId="7" xfId="0" applyBorder="1"/>
    <xf numFmtId="0" fontId="0" fillId="0" borderId="10" xfId="0" applyBorder="1" applyAlignment="1">
      <alignment vertical="center"/>
    </xf>
    <xf numFmtId="3" fontId="3" fillId="0" borderId="13" xfId="0" applyNumberFormat="1" applyFont="1" applyFill="1" applyBorder="1" applyAlignment="1">
      <alignment horizontal="center" vertical="center" wrapText="1"/>
    </xf>
    <xf numFmtId="3" fontId="3" fillId="0" borderId="13" xfId="0" applyNumberFormat="1" applyFont="1" applyBorder="1" applyAlignment="1">
      <alignment horizontal="center" vertical="center" wrapText="1"/>
    </xf>
    <xf numFmtId="4" fontId="0" fillId="0" borderId="13" xfId="0" applyNumberFormat="1" applyFont="1" applyFill="1" applyBorder="1" applyAlignment="1">
      <alignment horizontal="right" vertical="center"/>
    </xf>
    <xf numFmtId="4" fontId="0" fillId="0" borderId="16" xfId="0" applyNumberFormat="1" applyFont="1" applyFill="1" applyBorder="1" applyAlignment="1">
      <alignment horizontal="right" vertical="center"/>
    </xf>
    <xf numFmtId="4" fontId="0" fillId="0" borderId="13" xfId="0" applyNumberFormat="1" applyBorder="1" applyAlignment="1">
      <alignment horizontal="right" vertical="center"/>
    </xf>
    <xf numFmtId="4" fontId="0" fillId="0" borderId="0" xfId="0" applyNumberFormat="1" applyBorder="1" applyAlignment="1">
      <alignment horizontal="right" vertical="center"/>
    </xf>
    <xf numFmtId="14" fontId="0" fillId="0" borderId="20" xfId="0" applyNumberFormat="1" applyFont="1" applyFill="1" applyBorder="1" applyAlignment="1">
      <alignment horizontal="center" vertical="center"/>
    </xf>
    <xf numFmtId="14" fontId="0" fillId="0" borderId="21" xfId="0" applyNumberFormat="1" applyBorder="1" applyAlignment="1">
      <alignment horizontal="center" vertical="center"/>
    </xf>
    <xf numFmtId="14" fontId="0" fillId="0" borderId="13" xfId="0" applyNumberFormat="1" applyFill="1" applyBorder="1" applyAlignment="1">
      <alignment horizontal="center" vertical="center"/>
    </xf>
    <xf numFmtId="0" fontId="0" fillId="0" borderId="20" xfId="0" applyBorder="1" applyAlignment="1">
      <alignment vertical="center"/>
    </xf>
    <xf numFmtId="0" fontId="0" fillId="0" borderId="0" xfId="0" applyBorder="1" applyAlignment="1">
      <alignment vertical="center"/>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54" fillId="10" borderId="36" xfId="0" applyFont="1" applyFill="1" applyBorder="1" applyAlignment="1">
      <alignment horizontal="right" vertical="top" wrapText="1"/>
    </xf>
    <xf numFmtId="0" fontId="54" fillId="10" borderId="26" xfId="0" applyFont="1" applyFill="1" applyBorder="1" applyAlignment="1">
      <alignment horizontal="right" vertical="top" wrapText="1"/>
    </xf>
    <xf numFmtId="0" fontId="54" fillId="10" borderId="0" xfId="0" applyFont="1" applyFill="1" applyBorder="1" applyAlignment="1">
      <alignment horizontal="center" vertical="top" wrapText="1"/>
    </xf>
    <xf numFmtId="0" fontId="54" fillId="10" borderId="36" xfId="0" applyFont="1" applyFill="1" applyBorder="1" applyAlignment="1">
      <alignment horizontal="center" vertical="top" wrapText="1"/>
    </xf>
    <xf numFmtId="0" fontId="54" fillId="10" borderId="27" xfId="0" applyFont="1" applyFill="1" applyBorder="1" applyAlignment="1">
      <alignment horizontal="center" vertical="top" wrapText="1"/>
    </xf>
    <xf numFmtId="0" fontId="54" fillId="0" borderId="48" xfId="0" applyFont="1" applyBorder="1"/>
    <xf numFmtId="0" fontId="54" fillId="0" borderId="27" xfId="0" applyFont="1" applyBorder="1"/>
    <xf numFmtId="0" fontId="54" fillId="0" borderId="48" xfId="0" applyFont="1" applyFill="1" applyBorder="1"/>
    <xf numFmtId="0" fontId="54" fillId="0" borderId="27" xfId="0" applyFont="1" applyFill="1" applyBorder="1"/>
    <xf numFmtId="0" fontId="54" fillId="0" borderId="0" xfId="0" applyFont="1" applyBorder="1"/>
    <xf numFmtId="0" fontId="54" fillId="10" borderId="48" xfId="0" applyFont="1" applyFill="1" applyBorder="1" applyAlignment="1">
      <alignment horizontal="center" vertical="top" wrapText="1"/>
    </xf>
    <xf numFmtId="0" fontId="54" fillId="0" borderId="0" xfId="0" applyFont="1" applyFill="1" applyBorder="1"/>
    <xf numFmtId="0" fontId="65" fillId="0" borderId="0" xfId="0" applyFont="1" applyBorder="1"/>
    <xf numFmtId="0" fontId="65" fillId="0" borderId="27" xfId="0" applyFont="1" applyBorder="1"/>
    <xf numFmtId="0" fontId="54" fillId="0" borderId="48" xfId="0" applyFont="1" applyBorder="1" applyAlignment="1">
      <alignment horizontal="right"/>
    </xf>
    <xf numFmtId="0" fontId="54" fillId="0" borderId="27" xfId="0" applyFont="1" applyBorder="1" applyAlignment="1">
      <alignment horizontal="right"/>
    </xf>
    <xf numFmtId="0" fontId="54" fillId="0" borderId="48" xfId="0" applyFont="1" applyFill="1" applyBorder="1" applyAlignment="1">
      <alignment horizontal="right"/>
    </xf>
    <xf numFmtId="0" fontId="54" fillId="0" borderId="27" xfId="0" applyFont="1" applyFill="1" applyBorder="1" applyAlignment="1">
      <alignment horizontal="right"/>
    </xf>
    <xf numFmtId="0" fontId="54" fillId="0" borderId="0" xfId="0" applyFont="1" applyBorder="1" applyAlignment="1">
      <alignment horizontal="right"/>
    </xf>
    <xf numFmtId="0" fontId="65" fillId="0" borderId="0" xfId="0" applyFont="1" applyFill="1" applyBorder="1"/>
    <xf numFmtId="0" fontId="65" fillId="0" borderId="27" xfId="0" applyFont="1" applyFill="1" applyBorder="1"/>
    <xf numFmtId="0" fontId="65" fillId="0" borderId="48" xfId="0" applyFont="1" applyFill="1" applyBorder="1"/>
    <xf numFmtId="0" fontId="24" fillId="0" borderId="48" xfId="0" applyFont="1" applyBorder="1"/>
    <xf numFmtId="0" fontId="24" fillId="0" borderId="27" xfId="0" applyFont="1" applyBorder="1"/>
    <xf numFmtId="0" fontId="65" fillId="0" borderId="0" xfId="0" applyFont="1"/>
    <xf numFmtId="0" fontId="54" fillId="0" borderId="0" xfId="0" applyFont="1" applyFill="1" applyBorder="1" applyAlignment="1">
      <alignment horizontal="right"/>
    </xf>
    <xf numFmtId="0" fontId="54" fillId="0" borderId="32" xfId="0" applyFont="1" applyBorder="1"/>
    <xf numFmtId="0" fontId="54" fillId="0" borderId="28" xfId="0" applyFont="1" applyBorder="1"/>
    <xf numFmtId="0" fontId="54" fillId="0" borderId="25" xfId="0" applyFont="1" applyFill="1" applyBorder="1"/>
    <xf numFmtId="0" fontId="65" fillId="0" borderId="25" xfId="0" applyFont="1" applyBorder="1"/>
    <xf numFmtId="0" fontId="65" fillId="0" borderId="28" xfId="0" applyFont="1" applyBorder="1"/>
    <xf numFmtId="0" fontId="65" fillId="6" borderId="0" xfId="0" applyFont="1" applyFill="1" applyBorder="1"/>
    <xf numFmtId="0" fontId="54" fillId="6" borderId="0" xfId="0" applyFont="1" applyFill="1" applyBorder="1" applyAlignment="1">
      <alignment horizontal="right" vertical="top" wrapText="1"/>
    </xf>
    <xf numFmtId="0" fontId="54" fillId="6" borderId="0" xfId="0" applyFont="1" applyFill="1" applyBorder="1" applyAlignment="1">
      <alignment horizontal="center" vertical="top" wrapText="1"/>
    </xf>
    <xf numFmtId="0" fontId="66" fillId="0" borderId="48" xfId="0" applyFont="1" applyBorder="1" applyAlignment="1">
      <alignment horizontal="center" wrapText="1"/>
    </xf>
    <xf numFmtId="0" fontId="66" fillId="0" borderId="27" xfId="0" applyFont="1" applyBorder="1" applyAlignment="1">
      <alignment horizontal="center" wrapText="1"/>
    </xf>
    <xf numFmtId="0" fontId="54" fillId="0" borderId="0" xfId="0" applyFont="1"/>
    <xf numFmtId="0" fontId="66" fillId="0" borderId="21" xfId="0" applyFont="1" applyBorder="1" applyAlignment="1">
      <alignment vertical="center" wrapText="1"/>
    </xf>
    <xf numFmtId="0" fontId="66" fillId="0" borderId="21" xfId="0" applyFont="1" applyFill="1" applyBorder="1" applyAlignment="1">
      <alignment vertical="center" wrapText="1"/>
    </xf>
    <xf numFmtId="0" fontId="0" fillId="0" borderId="8" xfId="0" applyBorder="1"/>
    <xf numFmtId="0" fontId="0" fillId="0" borderId="20" xfId="0" applyBorder="1"/>
    <xf numFmtId="0" fontId="67" fillId="3" borderId="41" xfId="0" applyFont="1" applyFill="1" applyBorder="1" applyAlignment="1">
      <alignment horizontal="center" vertical="center" wrapText="1"/>
    </xf>
    <xf numFmtId="0" fontId="54" fillId="10" borderId="26" xfId="0" applyFont="1" applyFill="1" applyBorder="1" applyAlignment="1">
      <alignment horizontal="center" vertical="top" wrapText="1"/>
    </xf>
    <xf numFmtId="0" fontId="54" fillId="10" borderId="41" xfId="0" applyFont="1" applyFill="1" applyBorder="1" applyAlignment="1">
      <alignment horizontal="center" vertical="top" wrapText="1"/>
    </xf>
    <xf numFmtId="0" fontId="54" fillId="0" borderId="66" xfId="0" applyFont="1" applyBorder="1" applyAlignment="1">
      <alignment vertical="center" wrapText="1"/>
    </xf>
    <xf numFmtId="0" fontId="54" fillId="0" borderId="66" xfId="0" applyFont="1" applyBorder="1"/>
    <xf numFmtId="0" fontId="54" fillId="10" borderId="66" xfId="0" applyFont="1" applyFill="1" applyBorder="1" applyAlignment="1">
      <alignment horizontal="center" vertical="top" wrapText="1"/>
    </xf>
    <xf numFmtId="0" fontId="54" fillId="0" borderId="66" xfId="0" applyFont="1" applyBorder="1" applyAlignment="1">
      <alignment vertical="top" wrapText="1"/>
    </xf>
    <xf numFmtId="0" fontId="65" fillId="0" borderId="48" xfId="0" applyFont="1" applyBorder="1"/>
    <xf numFmtId="0" fontId="65" fillId="0" borderId="66" xfId="0" applyFont="1" applyBorder="1"/>
    <xf numFmtId="0" fontId="65" fillId="0" borderId="32" xfId="0" applyFont="1" applyBorder="1"/>
    <xf numFmtId="0" fontId="65" fillId="0" borderId="10" xfId="0" applyFont="1" applyBorder="1"/>
    <xf numFmtId="0" fontId="65" fillId="0" borderId="12" xfId="0" applyFont="1" applyBorder="1"/>
    <xf numFmtId="0" fontId="0" fillId="0" borderId="8" xfId="0" applyBorder="1" applyAlignment="1">
      <alignment vertical="center"/>
    </xf>
    <xf numFmtId="0" fontId="62" fillId="0" borderId="23" xfId="0" applyFont="1" applyFill="1" applyBorder="1" applyAlignment="1">
      <alignment horizontal="center" vertical="center" wrapText="1"/>
    </xf>
    <xf numFmtId="0" fontId="18" fillId="9" borderId="53" xfId="0" applyFont="1" applyFill="1" applyBorder="1" applyAlignment="1">
      <alignment horizontal="center" vertical="center" wrapText="1"/>
    </xf>
    <xf numFmtId="0" fontId="0" fillId="0" borderId="8" xfId="0" applyFill="1" applyBorder="1" applyAlignment="1">
      <alignment horizontal="center" vertical="center"/>
    </xf>
    <xf numFmtId="14" fontId="17" fillId="0" borderId="8" xfId="0" applyNumberFormat="1" applyFont="1" applyFill="1" applyBorder="1" applyAlignment="1">
      <alignment horizontal="left" vertical="center" wrapText="1"/>
    </xf>
    <xf numFmtId="0" fontId="17" fillId="0" borderId="22" xfId="0" applyFont="1" applyFill="1" applyBorder="1" applyAlignment="1">
      <alignment horizontal="center" vertical="center" wrapText="1"/>
    </xf>
    <xf numFmtId="49" fontId="17" fillId="0" borderId="8" xfId="0" applyNumberFormat="1" applyFont="1" applyFill="1" applyBorder="1" applyAlignment="1">
      <alignment horizontal="left" vertical="center" wrapText="1"/>
    </xf>
    <xf numFmtId="0" fontId="62" fillId="0" borderId="38" xfId="0" applyFont="1" applyFill="1" applyBorder="1" applyAlignment="1">
      <alignment horizontal="center" vertical="center" wrapText="1"/>
    </xf>
    <xf numFmtId="0" fontId="62" fillId="0" borderId="31" xfId="0" applyFont="1" applyFill="1" applyBorder="1" applyAlignment="1">
      <alignment horizontal="center" vertical="center" wrapText="1"/>
    </xf>
    <xf numFmtId="0" fontId="54" fillId="10" borderId="24" xfId="0" applyFont="1" applyFill="1" applyBorder="1" applyAlignment="1">
      <alignment horizontal="center" vertical="top" wrapText="1"/>
    </xf>
    <xf numFmtId="0" fontId="54" fillId="0" borderId="9" xfId="0" applyFont="1" applyBorder="1"/>
    <xf numFmtId="0" fontId="54" fillId="0" borderId="7" xfId="0" applyFont="1" applyBorder="1"/>
    <xf numFmtId="0" fontId="54" fillId="0" borderId="7" xfId="0" applyFont="1" applyFill="1" applyBorder="1"/>
    <xf numFmtId="0" fontId="54" fillId="0" borderId="9" xfId="0" applyFont="1" applyFill="1" applyBorder="1"/>
    <xf numFmtId="0" fontId="54" fillId="0" borderId="7" xfId="0" applyFont="1" applyFill="1" applyBorder="1" applyAlignment="1">
      <alignment wrapText="1"/>
    </xf>
    <xf numFmtId="0" fontId="54" fillId="0" borderId="0" xfId="0" applyFont="1" applyFill="1" applyBorder="1" applyAlignment="1">
      <alignment wrapText="1"/>
    </xf>
    <xf numFmtId="0" fontId="54" fillId="10" borderId="9" xfId="0" applyFont="1" applyFill="1" applyBorder="1" applyAlignment="1">
      <alignment horizontal="center" vertical="top" wrapText="1"/>
    </xf>
    <xf numFmtId="0" fontId="54" fillId="10" borderId="7" xfId="0" applyFont="1" applyFill="1" applyBorder="1" applyAlignment="1">
      <alignment horizontal="center" vertical="top" wrapText="1"/>
    </xf>
    <xf numFmtId="0" fontId="54" fillId="6" borderId="7" xfId="0" applyFont="1" applyFill="1" applyBorder="1" applyAlignment="1">
      <alignment horizontal="right" vertical="top" wrapText="1"/>
    </xf>
    <xf numFmtId="0" fontId="54" fillId="6" borderId="9" xfId="0" applyFont="1" applyFill="1" applyBorder="1" applyAlignment="1">
      <alignment horizontal="right" vertical="top" wrapText="1"/>
    </xf>
    <xf numFmtId="0" fontId="54" fillId="6" borderId="9" xfId="0" applyFont="1" applyFill="1" applyBorder="1" applyAlignment="1">
      <alignment horizontal="center" vertical="top" wrapText="1"/>
    </xf>
    <xf numFmtId="0" fontId="54" fillId="0" borderId="9" xfId="0" applyFont="1" applyBorder="1" applyAlignment="1">
      <alignment horizontal="right"/>
    </xf>
    <xf numFmtId="0" fontId="54" fillId="0" borderId="7" xfId="0" applyFont="1" applyBorder="1" applyAlignment="1">
      <alignment horizontal="right"/>
    </xf>
    <xf numFmtId="0" fontId="54" fillId="0" borderId="7" xfId="0" applyFont="1" applyFill="1" applyBorder="1" applyAlignment="1">
      <alignment horizontal="right"/>
    </xf>
    <xf numFmtId="0" fontId="54" fillId="0" borderId="9" xfId="0" applyFont="1" applyFill="1" applyBorder="1" applyAlignment="1">
      <alignment horizontal="right"/>
    </xf>
    <xf numFmtId="0" fontId="65" fillId="0" borderId="9" xfId="0" applyFont="1" applyFill="1" applyBorder="1" applyAlignment="1">
      <alignment horizontal="right"/>
    </xf>
    <xf numFmtId="0" fontId="65" fillId="0" borderId="9" xfId="0" applyFont="1" applyFill="1" applyBorder="1"/>
    <xf numFmtId="0" fontId="65" fillId="0" borderId="7" xfId="0" applyFont="1" applyFill="1" applyBorder="1"/>
    <xf numFmtId="0" fontId="65" fillId="0" borderId="9" xfId="0" applyFont="1" applyBorder="1"/>
    <xf numFmtId="0" fontId="65" fillId="0" borderId="7" xfId="0" applyFont="1" applyBorder="1"/>
    <xf numFmtId="0" fontId="54" fillId="0" borderId="51" xfId="0" applyFont="1" applyBorder="1"/>
    <xf numFmtId="0" fontId="54" fillId="0" borderId="67" xfId="0" applyFont="1" applyBorder="1"/>
    <xf numFmtId="0" fontId="54" fillId="0" borderId="67" xfId="0" applyFont="1" applyFill="1" applyBorder="1"/>
    <xf numFmtId="0" fontId="54" fillId="0" borderId="51" xfId="0" applyFont="1" applyFill="1" applyBorder="1"/>
    <xf numFmtId="0" fontId="54" fillId="0" borderId="11" xfId="0" applyFont="1" applyFill="1" applyBorder="1"/>
    <xf numFmtId="0" fontId="54" fillId="0" borderId="12" xfId="0" applyFont="1" applyFill="1" applyBorder="1"/>
    <xf numFmtId="2" fontId="17" fillId="9" borderId="23" xfId="0" applyNumberFormat="1" applyFont="1" applyFill="1" applyBorder="1" applyAlignment="1" applyProtection="1">
      <alignment horizontal="center" vertical="center" wrapText="1"/>
      <protection locked="0"/>
    </xf>
    <xf numFmtId="0" fontId="17" fillId="9" borderId="23" xfId="0" applyFont="1" applyFill="1" applyBorder="1" applyAlignment="1" applyProtection="1">
      <alignment horizontal="justify" vertical="center" wrapText="1"/>
      <protection locked="0"/>
    </xf>
    <xf numFmtId="0" fontId="17" fillId="9" borderId="41" xfId="0" applyFont="1" applyFill="1" applyBorder="1" applyAlignment="1" applyProtection="1">
      <alignment horizontal="center" vertical="center" wrapText="1"/>
      <protection locked="0"/>
    </xf>
    <xf numFmtId="14" fontId="17" fillId="9" borderId="20" xfId="0" applyNumberFormat="1" applyFont="1" applyFill="1" applyBorder="1" applyAlignment="1">
      <alignment horizontal="center" vertical="center"/>
    </xf>
    <xf numFmtId="0" fontId="24" fillId="9" borderId="20" xfId="0" applyFont="1" applyFill="1" applyBorder="1" applyAlignment="1">
      <alignment vertical="center"/>
    </xf>
    <xf numFmtId="0" fontId="17" fillId="9" borderId="20" xfId="0" applyFont="1" applyFill="1" applyBorder="1" applyAlignment="1">
      <alignment horizontal="left" vertical="center" wrapText="1"/>
    </xf>
    <xf numFmtId="43" fontId="17" fillId="9" borderId="8" xfId="2" applyFont="1" applyFill="1" applyBorder="1" applyAlignment="1">
      <alignment horizontal="left" vertical="center" wrapText="1"/>
    </xf>
    <xf numFmtId="0" fontId="17" fillId="9" borderId="8" xfId="0" applyFont="1" applyFill="1" applyBorder="1" applyAlignment="1">
      <alignment horizontal="left" vertical="center" wrapText="1"/>
    </xf>
    <xf numFmtId="43" fontId="17" fillId="9" borderId="8" xfId="2" applyFont="1" applyFill="1" applyBorder="1" applyAlignment="1">
      <alignment horizontal="left" vertical="center"/>
    </xf>
    <xf numFmtId="0" fontId="0" fillId="9" borderId="8" xfId="0" applyFill="1" applyBorder="1" applyAlignment="1">
      <alignment vertical="center"/>
    </xf>
    <xf numFmtId="43" fontId="17" fillId="9" borderId="8" xfId="2" applyFont="1" applyFill="1" applyBorder="1" applyAlignment="1">
      <alignment horizontal="center" vertical="center" wrapText="1"/>
    </xf>
    <xf numFmtId="43" fontId="17" fillId="9" borderId="0" xfId="2" applyFont="1" applyFill="1" applyBorder="1" applyAlignment="1">
      <alignment horizontal="center" vertical="center"/>
    </xf>
    <xf numFmtId="14" fontId="17" fillId="9" borderId="0" xfId="0" applyNumberFormat="1" applyFont="1" applyFill="1" applyBorder="1" applyAlignment="1">
      <alignment horizontal="center" vertical="center"/>
    </xf>
    <xf numFmtId="43" fontId="17" fillId="9" borderId="0" xfId="2" applyFont="1" applyFill="1" applyBorder="1" applyAlignment="1">
      <alignment horizontal="left" vertical="center"/>
    </xf>
    <xf numFmtId="0" fontId="17" fillId="9" borderId="0" xfId="0" applyFont="1" applyFill="1" applyBorder="1" applyAlignment="1">
      <alignment vertical="center" wrapText="1"/>
    </xf>
    <xf numFmtId="0" fontId="0" fillId="9" borderId="0" xfId="0" applyFill="1" applyBorder="1" applyAlignment="1">
      <alignment vertical="center"/>
    </xf>
    <xf numFmtId="0" fontId="17" fillId="9" borderId="0" xfId="0" applyFont="1" applyFill="1" applyBorder="1" applyAlignment="1">
      <alignment horizontal="left" vertical="center" wrapText="1"/>
    </xf>
    <xf numFmtId="0" fontId="17" fillId="9" borderId="8" xfId="0" applyFont="1" applyFill="1" applyBorder="1" applyAlignment="1">
      <alignment horizontal="center" vertical="center"/>
    </xf>
    <xf numFmtId="0" fontId="44" fillId="9" borderId="0" xfId="0" applyFont="1" applyFill="1" applyBorder="1" applyAlignment="1">
      <alignment horizontal="center" vertical="center"/>
    </xf>
    <xf numFmtId="0" fontId="0" fillId="9" borderId="0" xfId="0" applyFill="1" applyAlignment="1">
      <alignment horizontal="center" vertical="center"/>
    </xf>
    <xf numFmtId="0" fontId="0" fillId="9" borderId="0" xfId="0" applyFill="1" applyAlignment="1">
      <alignment vertical="center"/>
    </xf>
    <xf numFmtId="4" fontId="0" fillId="0" borderId="20" xfId="0" applyNumberFormat="1" applyFill="1" applyBorder="1" applyAlignment="1">
      <alignment vertical="center"/>
    </xf>
    <xf numFmtId="0" fontId="17" fillId="0" borderId="13" xfId="0" applyFont="1" applyFill="1" applyBorder="1" applyAlignment="1">
      <alignment vertical="center" wrapText="1"/>
    </xf>
    <xf numFmtId="4" fontId="0" fillId="0" borderId="20" xfId="0" applyNumberFormat="1" applyFill="1" applyBorder="1" applyAlignment="1">
      <alignment horizontal="right" vertical="center"/>
    </xf>
    <xf numFmtId="4" fontId="0" fillId="0" borderId="8" xfId="0" applyNumberFormat="1" applyFill="1" applyBorder="1" applyAlignment="1">
      <alignment vertical="center"/>
    </xf>
    <xf numFmtId="0" fontId="17" fillId="0" borderId="13" xfId="0" applyFont="1" applyFill="1" applyBorder="1" applyAlignment="1">
      <alignment horizontal="center" vertical="center"/>
    </xf>
    <xf numFmtId="4" fontId="0" fillId="0" borderId="8" xfId="0" applyNumberFormat="1" applyFill="1" applyBorder="1" applyAlignment="1">
      <alignment horizontal="right" vertical="center"/>
    </xf>
    <xf numFmtId="14" fontId="0" fillId="0" borderId="15" xfId="0" applyNumberFormat="1" applyFill="1" applyBorder="1" applyAlignment="1">
      <alignment horizontal="center" vertical="center"/>
    </xf>
    <xf numFmtId="4" fontId="0" fillId="0" borderId="15" xfId="0" applyNumberFormat="1" applyFill="1" applyBorder="1" applyAlignment="1">
      <alignment horizontal="right" vertical="center"/>
    </xf>
    <xf numFmtId="4" fontId="0" fillId="0" borderId="21" xfId="0" applyNumberFormat="1" applyFill="1" applyBorder="1" applyAlignment="1">
      <alignment vertical="center"/>
    </xf>
    <xf numFmtId="4" fontId="0" fillId="0" borderId="19" xfId="0" applyNumberFormat="1" applyFill="1" applyBorder="1" applyAlignment="1">
      <alignment vertical="center"/>
    </xf>
    <xf numFmtId="0" fontId="17" fillId="0" borderId="21" xfId="0" applyFont="1" applyBorder="1" applyAlignment="1">
      <alignment horizontal="center" vertical="center"/>
    </xf>
    <xf numFmtId="0" fontId="17" fillId="0" borderId="19" xfId="0" applyFont="1" applyBorder="1" applyAlignment="1">
      <alignment vertical="center" wrapText="1"/>
    </xf>
    <xf numFmtId="0" fontId="17" fillId="9" borderId="23" xfId="0" applyFont="1" applyFill="1" applyBorder="1" applyAlignment="1" applyProtection="1">
      <alignment horizontal="center" vertical="center" wrapText="1"/>
      <protection locked="0"/>
    </xf>
    <xf numFmtId="0" fontId="67" fillId="3" borderId="26" xfId="0" applyFont="1" applyFill="1" applyBorder="1" applyAlignment="1">
      <alignment horizontal="center" vertical="center" wrapText="1"/>
    </xf>
    <xf numFmtId="0" fontId="68" fillId="0" borderId="0" xfId="0" applyFont="1" applyFill="1" applyAlignment="1">
      <alignment wrapText="1"/>
    </xf>
    <xf numFmtId="0" fontId="68" fillId="0" borderId="0" xfId="0" applyFont="1" applyAlignment="1">
      <alignment wrapText="1"/>
    </xf>
    <xf numFmtId="0" fontId="65" fillId="0" borderId="27" xfId="0" applyFont="1" applyFill="1" applyBorder="1" applyAlignment="1">
      <alignment wrapText="1"/>
    </xf>
    <xf numFmtId="0" fontId="65" fillId="0" borderId="68" xfId="0" applyFont="1" applyFill="1" applyBorder="1" applyAlignment="1">
      <alignment wrapText="1"/>
    </xf>
    <xf numFmtId="0" fontId="36" fillId="2" borderId="20" xfId="0" applyFont="1" applyFill="1" applyBorder="1" applyAlignment="1">
      <alignment horizontal="center" vertical="top"/>
    </xf>
    <xf numFmtId="0" fontId="5" fillId="2" borderId="20" xfId="0" applyFont="1" applyFill="1" applyBorder="1" applyAlignment="1">
      <alignment horizontal="center" vertical="top"/>
    </xf>
    <xf numFmtId="0" fontId="36" fillId="2" borderId="8" xfId="0" applyFont="1" applyFill="1" applyBorder="1" applyAlignment="1">
      <alignment horizontal="center" vertical="top"/>
    </xf>
    <xf numFmtId="0" fontId="5" fillId="2" borderId="8" xfId="0" applyFont="1" applyFill="1" applyBorder="1" applyAlignment="1">
      <alignment horizontal="center" vertical="top"/>
    </xf>
    <xf numFmtId="0" fontId="36" fillId="2" borderId="13" xfId="0" applyFont="1" applyFill="1" applyBorder="1" applyAlignment="1">
      <alignment horizontal="right" vertical="top" wrapText="1"/>
    </xf>
    <xf numFmtId="0" fontId="5" fillId="0" borderId="15" xfId="0" applyFont="1" applyBorder="1" applyAlignment="1">
      <alignment horizontal="right" vertical="top" wrapText="1"/>
    </xf>
    <xf numFmtId="0" fontId="36" fillId="2" borderId="8" xfId="0" applyFont="1" applyFill="1" applyBorder="1" applyAlignment="1">
      <alignment horizontal="right" vertical="top"/>
    </xf>
    <xf numFmtId="2" fontId="20" fillId="0" borderId="0" xfId="0" applyNumberFormat="1" applyFont="1" applyAlignment="1">
      <alignment vertical="top" wrapText="1"/>
    </xf>
    <xf numFmtId="0" fontId="20" fillId="0" borderId="0" xfId="0" applyFont="1" applyAlignment="1">
      <alignment vertical="top" wrapText="1"/>
    </xf>
    <xf numFmtId="0" fontId="21" fillId="5" borderId="20" xfId="0" applyFont="1" applyFill="1" applyBorder="1" applyAlignment="1">
      <alignment horizontal="center" vertical="center" wrapText="1"/>
    </xf>
    <xf numFmtId="0" fontId="21" fillId="5" borderId="19" xfId="0" applyFont="1" applyFill="1" applyBorder="1" applyAlignment="1">
      <alignment horizontal="center" vertical="center" wrapText="1"/>
    </xf>
    <xf numFmtId="2" fontId="20" fillId="0" borderId="17" xfId="0" applyNumberFormat="1" applyFont="1" applyBorder="1" applyAlignment="1">
      <alignment vertical="top" wrapText="1"/>
    </xf>
    <xf numFmtId="0" fontId="36" fillId="2" borderId="20" xfId="0" applyFont="1" applyFill="1" applyBorder="1" applyAlignment="1">
      <alignment horizontal="center" vertical="center" wrapText="1"/>
    </xf>
    <xf numFmtId="0" fontId="36" fillId="2" borderId="19" xfId="0" applyFont="1" applyFill="1" applyBorder="1" applyAlignment="1">
      <alignment horizontal="center" vertical="center" wrapText="1"/>
    </xf>
    <xf numFmtId="0" fontId="3" fillId="0" borderId="0" xfId="0" applyFont="1" applyAlignment="1">
      <alignment horizontal="left" vertical="top" wrapText="1"/>
    </xf>
    <xf numFmtId="0" fontId="3" fillId="0" borderId="17" xfId="0" applyFont="1" applyBorder="1" applyAlignment="1">
      <alignment horizontal="left" vertical="top" wrapText="1"/>
    </xf>
    <xf numFmtId="0" fontId="23" fillId="0" borderId="17" xfId="0" applyFont="1" applyBorder="1" applyAlignment="1">
      <alignment horizontal="left" vertical="center" wrapText="1"/>
    </xf>
    <xf numFmtId="0" fontId="3" fillId="0" borderId="0" xfId="0" applyFont="1" applyAlignment="1">
      <alignment vertical="top" wrapText="1"/>
    </xf>
    <xf numFmtId="0" fontId="0" fillId="0" borderId="0" xfId="0" applyAlignment="1">
      <alignment vertical="top" wrapText="1"/>
    </xf>
    <xf numFmtId="0" fontId="2" fillId="4" borderId="8" xfId="0" applyFont="1" applyFill="1" applyBorder="1" applyAlignment="1">
      <alignment horizontal="center" vertical="center"/>
    </xf>
    <xf numFmtId="0" fontId="0" fillId="0" borderId="8" xfId="0" applyBorder="1" applyAlignment="1">
      <alignment vertical="center"/>
    </xf>
    <xf numFmtId="0" fontId="2" fillId="3" borderId="8" xfId="0" applyFont="1" applyFill="1" applyBorder="1" applyAlignment="1">
      <alignment horizontal="center" vertical="center"/>
    </xf>
    <xf numFmtId="0" fontId="0" fillId="3" borderId="8" xfId="0" applyFill="1" applyBorder="1" applyAlignment="1">
      <alignment vertical="center"/>
    </xf>
    <xf numFmtId="0" fontId="4" fillId="0" borderId="0" xfId="0" applyFont="1" applyAlignment="1">
      <alignment horizontal="left"/>
    </xf>
    <xf numFmtId="0" fontId="35" fillId="0" borderId="0" xfId="0" applyFont="1" applyAlignment="1">
      <alignment vertical="top" wrapText="1"/>
    </xf>
    <xf numFmtId="0" fontId="14" fillId="0" borderId="8" xfId="0" applyFont="1" applyFill="1" applyBorder="1" applyAlignment="1">
      <alignment horizontal="center" vertical="center" wrapText="1"/>
    </xf>
    <xf numFmtId="0" fontId="6" fillId="0" borderId="8" xfId="0" applyFont="1" applyBorder="1" applyAlignment="1">
      <alignment horizontal="center" vertical="center" wrapText="1"/>
    </xf>
    <xf numFmtId="0" fontId="27" fillId="8" borderId="8" xfId="0" applyFont="1" applyFill="1" applyBorder="1" applyAlignment="1">
      <alignment horizontal="center" vertical="center" wrapText="1"/>
    </xf>
    <xf numFmtId="0" fontId="0" fillId="0" borderId="8" xfId="0" applyBorder="1" applyAlignment="1">
      <alignment horizontal="center" vertical="center" wrapText="1"/>
    </xf>
    <xf numFmtId="0" fontId="1" fillId="0" borderId="13" xfId="0" applyFont="1" applyBorder="1" applyAlignment="1">
      <alignment horizontal="center"/>
    </xf>
    <xf numFmtId="0" fontId="1" fillId="0" borderId="15" xfId="0" applyFont="1" applyBorder="1" applyAlignment="1">
      <alignment horizontal="center"/>
    </xf>
    <xf numFmtId="0" fontId="12" fillId="0" borderId="8" xfId="0" applyFont="1" applyBorder="1" applyAlignment="1">
      <alignment horizontal="right" vertical="top"/>
    </xf>
    <xf numFmtId="0" fontId="0" fillId="0" borderId="8" xfId="0" applyBorder="1" applyAlignment="1"/>
    <xf numFmtId="0" fontId="10" fillId="0" borderId="1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0" fillId="7" borderId="8" xfId="0" applyFont="1" applyFill="1" applyBorder="1" applyAlignment="1">
      <alignment horizontal="center" vertical="center"/>
    </xf>
    <xf numFmtId="0" fontId="8" fillId="7" borderId="8" xfId="0" applyFont="1" applyFill="1" applyBorder="1" applyAlignment="1">
      <alignment horizontal="center" vertical="center"/>
    </xf>
    <xf numFmtId="0" fontId="10" fillId="7" borderId="8" xfId="0" applyFont="1" applyFill="1" applyBorder="1" applyAlignment="1">
      <alignment horizontal="center" vertical="center" wrapText="1"/>
    </xf>
    <xf numFmtId="0" fontId="1" fillId="0" borderId="8" xfId="0" applyFont="1" applyBorder="1" applyAlignment="1">
      <alignment horizontal="center" vertical="top"/>
    </xf>
    <xf numFmtId="0" fontId="1" fillId="0" borderId="8" xfId="0" applyFont="1" applyBorder="1" applyAlignment="1">
      <alignment horizontal="center"/>
    </xf>
    <xf numFmtId="0" fontId="31" fillId="0" borderId="8" xfId="0" applyFont="1" applyBorder="1" applyAlignment="1">
      <alignment horizontal="right" vertical="top"/>
    </xf>
    <xf numFmtId="0" fontId="24" fillId="0" borderId="8" xfId="0" applyFont="1" applyBorder="1" applyAlignment="1"/>
    <xf numFmtId="0" fontId="23" fillId="7" borderId="2"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23" fillId="7" borderId="5" xfId="0" applyFont="1" applyFill="1" applyBorder="1" applyAlignment="1">
      <alignment horizontal="center"/>
    </xf>
    <xf numFmtId="0" fontId="23" fillId="7" borderId="4" xfId="0" applyFont="1" applyFill="1" applyBorder="1" applyAlignment="1">
      <alignment horizontal="center"/>
    </xf>
    <xf numFmtId="0" fontId="23" fillId="7" borderId="6" xfId="0" applyFont="1" applyFill="1" applyBorder="1" applyAlignment="1">
      <alignment horizontal="center"/>
    </xf>
    <xf numFmtId="0" fontId="27" fillId="3" borderId="23" xfId="0" applyFont="1" applyFill="1" applyBorder="1" applyAlignment="1">
      <alignment horizontal="center" vertical="center" wrapText="1"/>
    </xf>
    <xf numFmtId="0" fontId="0" fillId="3" borderId="23" xfId="0" applyFill="1" applyBorder="1" applyAlignment="1">
      <alignment horizontal="center" vertical="center" wrapText="1"/>
    </xf>
    <xf numFmtId="0" fontId="63" fillId="0" borderId="23" xfId="0" applyFont="1" applyFill="1" applyBorder="1" applyAlignment="1">
      <alignment horizontal="center" vertical="center" wrapText="1"/>
    </xf>
    <xf numFmtId="0" fontId="64" fillId="0" borderId="23" xfId="0" applyFont="1" applyBorder="1" applyAlignment="1">
      <alignment horizontal="center" vertical="center" wrapText="1"/>
    </xf>
    <xf numFmtId="0" fontId="61" fillId="0" borderId="23" xfId="0" applyFont="1" applyBorder="1" applyAlignment="1">
      <alignment horizontal="center" vertical="center" wrapText="1"/>
    </xf>
    <xf numFmtId="0" fontId="62" fillId="0" borderId="23" xfId="0" applyFont="1" applyBorder="1" applyAlignment="1">
      <alignment horizontal="center" vertical="center" wrapText="1"/>
    </xf>
    <xf numFmtId="0" fontId="60" fillId="0" borderId="23" xfId="0" applyFont="1" applyBorder="1" applyAlignment="1">
      <alignment horizontal="center" vertical="top"/>
    </xf>
    <xf numFmtId="0" fontId="60" fillId="0" borderId="23" xfId="0" applyFont="1" applyBorder="1" applyAlignment="1">
      <alignment horizontal="center"/>
    </xf>
    <xf numFmtId="0" fontId="60" fillId="0" borderId="33" xfId="0" applyFont="1" applyBorder="1" applyAlignment="1">
      <alignment horizontal="center"/>
    </xf>
    <xf numFmtId="0" fontId="60" fillId="0" borderId="31" xfId="0" applyFont="1" applyBorder="1" applyAlignment="1">
      <alignment horizontal="center"/>
    </xf>
    <xf numFmtId="0" fontId="0" fillId="3" borderId="31" xfId="0" applyFill="1" applyBorder="1" applyAlignment="1">
      <alignment horizontal="center" vertical="center" wrapText="1"/>
    </xf>
    <xf numFmtId="0" fontId="63" fillId="0" borderId="28" xfId="0" applyFont="1" applyFill="1" applyBorder="1" applyAlignment="1">
      <alignment horizontal="center" vertical="center" wrapText="1"/>
    </xf>
    <xf numFmtId="0" fontId="64" fillId="0" borderId="64"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65" xfId="0" applyFont="1" applyBorder="1" applyAlignment="1">
      <alignment horizontal="center" vertical="center" wrapText="1"/>
    </xf>
    <xf numFmtId="0" fontId="62" fillId="0" borderId="35" xfId="0" applyFont="1" applyFill="1" applyBorder="1" applyAlignment="1">
      <alignment horizontal="center" vertical="center" wrapText="1"/>
    </xf>
    <xf numFmtId="0" fontId="62" fillId="0" borderId="23" xfId="0" applyFont="1" applyFill="1" applyBorder="1" applyAlignment="1">
      <alignment horizontal="center" vertical="center" wrapText="1"/>
    </xf>
    <xf numFmtId="0" fontId="62" fillId="0" borderId="36" xfId="0" applyFont="1" applyFill="1" applyBorder="1" applyAlignment="1">
      <alignment horizontal="center" vertical="center" wrapText="1"/>
    </xf>
    <xf numFmtId="0" fontId="62" fillId="0" borderId="26" xfId="0" applyFont="1" applyFill="1" applyBorder="1" applyAlignment="1">
      <alignment horizontal="center" vertical="center" wrapText="1"/>
    </xf>
    <xf numFmtId="0" fontId="62" fillId="0" borderId="32" xfId="0" applyFont="1" applyFill="1" applyBorder="1" applyAlignment="1">
      <alignment horizontal="center" vertical="center" wrapText="1"/>
    </xf>
    <xf numFmtId="0" fontId="62" fillId="0" borderId="28" xfId="0" applyFont="1" applyFill="1" applyBorder="1" applyAlignment="1">
      <alignment horizontal="center" vertical="center" wrapText="1"/>
    </xf>
    <xf numFmtId="0" fontId="62" fillId="0" borderId="35" xfId="0" applyFont="1" applyBorder="1" applyAlignment="1">
      <alignment horizontal="center" vertical="center" wrapText="1"/>
    </xf>
    <xf numFmtId="0" fontId="61" fillId="0" borderId="35" xfId="0" applyFont="1" applyBorder="1" applyAlignment="1">
      <alignment horizontal="center" vertical="center" wrapText="1"/>
    </xf>
    <xf numFmtId="0" fontId="24" fillId="0" borderId="13" xfId="0" applyFont="1" applyBorder="1" applyAlignment="1"/>
    <xf numFmtId="0" fontId="60" fillId="0" borderId="33" xfId="0" applyFont="1" applyBorder="1" applyAlignment="1">
      <alignment vertical="top"/>
    </xf>
    <xf numFmtId="0" fontId="60" fillId="0" borderId="30" xfId="0" applyFont="1" applyBorder="1" applyAlignment="1">
      <alignment vertical="top"/>
    </xf>
    <xf numFmtId="0" fontId="60" fillId="0" borderId="31" xfId="0" applyFont="1" applyBorder="1" applyAlignment="1">
      <alignment vertical="top"/>
    </xf>
  </cellXfs>
  <cellStyles count="6">
    <cellStyle name="Collegamento ipertestuale" xfId="1" builtinId="8"/>
    <cellStyle name="Currency 2" xfId="4"/>
    <cellStyle name="Migliaia" xfId="2" builtinId="3"/>
    <cellStyle name="Normal 2" xfId="3"/>
    <cellStyle name="Normal 3" xfId="5"/>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ietro.cecchinato@regione.veneto.it" TargetMode="External"/><Relationship Id="rId2" Type="http://schemas.openxmlformats.org/officeDocument/2006/relationships/hyperlink" Target="mailto:santo.romano@regione.veneto.it" TargetMode="External"/><Relationship Id="rId1" Type="http://schemas.openxmlformats.org/officeDocument/2006/relationships/hyperlink" Target="mailto:diego.vecchiato@regione.veneto.i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regione.veneto.it/c/document_library/get_file?uuid=e7492f80-f051-49f9-b03e-352ea952c9d6&amp;groupId=60642" TargetMode="External"/><Relationship Id="rId2" Type="http://schemas.openxmlformats.org/officeDocument/2006/relationships/hyperlink" Target="https://bur.regione.veneto.it/BurvServices/Pubblica/DettaglioDgr.aspx?id=350009" TargetMode="External"/><Relationship Id="rId1" Type="http://schemas.openxmlformats.org/officeDocument/2006/relationships/hyperlink" Target="https://bur.regione.veneto.it/BurvServices/Pubblica/html2pdf.aspx?id=350255&amp;tipoAtto=9&amp;storico=False" TargetMode="External"/><Relationship Id="rId6" Type="http://schemas.openxmlformats.org/officeDocument/2006/relationships/printerSettings" Target="../printerSettings/printerSettings4.bin"/><Relationship Id="rId5" Type="http://schemas.openxmlformats.org/officeDocument/2006/relationships/hyperlink" Target="https://bur.regione.veneto.it/BurvServices/Pubblica/DettaglioDgr.aspx?id=350009" TargetMode="External"/><Relationship Id="rId4" Type="http://schemas.openxmlformats.org/officeDocument/2006/relationships/hyperlink" Target="https://bur.regione.veneto.it/BurvServices/Pubblica/DettaglioDgr.aspx?id=350009"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D27"/>
  <sheetViews>
    <sheetView tabSelected="1" workbookViewId="0">
      <selection activeCell="F9" sqref="F9"/>
    </sheetView>
  </sheetViews>
  <sheetFormatPr defaultColWidth="8.85546875" defaultRowHeight="12.75" x14ac:dyDescent="0.25"/>
  <cols>
    <col min="1" max="1" width="33.42578125" style="170" bestFit="1" customWidth="1"/>
    <col min="2" max="2" width="28.7109375" style="170" customWidth="1"/>
    <col min="3" max="3" width="45" style="170" customWidth="1"/>
    <col min="4" max="16384" width="8.85546875" style="170"/>
  </cols>
  <sheetData>
    <row r="1" spans="1:4" ht="39" customHeight="1" x14ac:dyDescent="0.2">
      <c r="A1" s="587" t="s">
        <v>80</v>
      </c>
      <c r="B1" s="588"/>
      <c r="C1" s="168">
        <v>42978</v>
      </c>
      <c r="D1" s="169"/>
    </row>
    <row r="2" spans="1:4" s="175" customFormat="1" ht="12.95" x14ac:dyDescent="0.2">
      <c r="A2" s="171"/>
      <c r="B2" s="172"/>
      <c r="C2" s="173"/>
      <c r="D2" s="174"/>
    </row>
    <row r="3" spans="1:4" s="175" customFormat="1" ht="12.95" x14ac:dyDescent="0.2">
      <c r="A3" s="589" t="s">
        <v>81</v>
      </c>
      <c r="B3" s="589"/>
      <c r="C3" s="176"/>
      <c r="D3" s="174"/>
    </row>
    <row r="4" spans="1:4" s="175" customFormat="1" ht="12.95" x14ac:dyDescent="0.2">
      <c r="A4" s="171"/>
      <c r="B4" s="172"/>
      <c r="C4" s="173"/>
      <c r="D4" s="174"/>
    </row>
    <row r="5" spans="1:4" ht="12.95" x14ac:dyDescent="0.2">
      <c r="A5" s="585" t="s">
        <v>69</v>
      </c>
      <c r="B5" s="586"/>
      <c r="C5" s="586"/>
    </row>
    <row r="6" spans="1:4" ht="15" x14ac:dyDescent="0.25">
      <c r="A6" s="177" t="s">
        <v>55</v>
      </c>
      <c r="B6" s="178" t="s">
        <v>56</v>
      </c>
      <c r="C6" s="192" t="s">
        <v>189</v>
      </c>
    </row>
    <row r="7" spans="1:4" ht="15" x14ac:dyDescent="0.25">
      <c r="A7" s="177" t="s">
        <v>57</v>
      </c>
      <c r="B7" s="178" t="s">
        <v>58</v>
      </c>
      <c r="C7" s="193" t="s">
        <v>190</v>
      </c>
    </row>
    <row r="8" spans="1:4" ht="15" x14ac:dyDescent="0.25">
      <c r="A8" s="177" t="s">
        <v>59</v>
      </c>
      <c r="B8" s="178" t="s">
        <v>58</v>
      </c>
      <c r="C8" s="193" t="s">
        <v>191</v>
      </c>
      <c r="D8" s="179"/>
    </row>
    <row r="9" spans="1:4" ht="12.95" x14ac:dyDescent="0.2">
      <c r="A9" s="177" t="s">
        <v>72</v>
      </c>
      <c r="B9" s="178" t="s">
        <v>58</v>
      </c>
      <c r="C9" s="177"/>
      <c r="D9" s="179"/>
    </row>
    <row r="10" spans="1:4" x14ac:dyDescent="0.25">
      <c r="A10" s="180" t="s">
        <v>70</v>
      </c>
      <c r="B10" s="177"/>
      <c r="C10" s="177"/>
      <c r="D10" s="179"/>
    </row>
    <row r="13" spans="1:4" ht="12.95" x14ac:dyDescent="0.2">
      <c r="A13" s="583" t="s">
        <v>68</v>
      </c>
      <c r="B13" s="584"/>
      <c r="C13" s="584"/>
    </row>
    <row r="14" spans="1:4" ht="15" x14ac:dyDescent="0.25">
      <c r="A14" s="181" t="s">
        <v>60</v>
      </c>
      <c r="B14" s="182" t="s">
        <v>61</v>
      </c>
      <c r="C14" s="194" t="s">
        <v>192</v>
      </c>
    </row>
    <row r="15" spans="1:4" ht="15" x14ac:dyDescent="0.25">
      <c r="A15" s="183"/>
      <c r="B15" s="184" t="s">
        <v>56</v>
      </c>
      <c r="C15" s="195" t="s">
        <v>193</v>
      </c>
    </row>
    <row r="16" spans="1:4" x14ac:dyDescent="0.25">
      <c r="A16" s="185"/>
      <c r="B16" s="186"/>
      <c r="C16" s="187"/>
    </row>
    <row r="17" spans="1:3" ht="30" x14ac:dyDescent="0.25">
      <c r="A17" s="181" t="s">
        <v>62</v>
      </c>
      <c r="B17" s="182" t="s">
        <v>61</v>
      </c>
      <c r="C17" s="199" t="s">
        <v>554</v>
      </c>
    </row>
    <row r="18" spans="1:3" ht="15" x14ac:dyDescent="0.25">
      <c r="A18" s="169"/>
      <c r="B18" s="188" t="s">
        <v>56</v>
      </c>
      <c r="C18" s="197" t="s">
        <v>194</v>
      </c>
    </row>
    <row r="19" spans="1:3" x14ac:dyDescent="0.25">
      <c r="A19" s="189"/>
      <c r="B19" s="184" t="s">
        <v>63</v>
      </c>
      <c r="C19" s="198" t="s">
        <v>195</v>
      </c>
    </row>
    <row r="20" spans="1:3" ht="12.95" x14ac:dyDescent="0.2">
      <c r="A20" s="169"/>
      <c r="B20" s="188"/>
      <c r="C20" s="190"/>
    </row>
    <row r="21" spans="1:3" ht="15" x14ac:dyDescent="0.25">
      <c r="A21" s="181" t="s">
        <v>64</v>
      </c>
      <c r="B21" s="182" t="s">
        <v>61</v>
      </c>
      <c r="C21" s="196" t="s">
        <v>555</v>
      </c>
    </row>
    <row r="22" spans="1:3" ht="15" x14ac:dyDescent="0.25">
      <c r="A22" s="169"/>
      <c r="B22" s="188" t="s">
        <v>56</v>
      </c>
      <c r="C22" s="197" t="s">
        <v>196</v>
      </c>
    </row>
    <row r="23" spans="1:3" x14ac:dyDescent="0.25">
      <c r="A23" s="189"/>
      <c r="B23" s="184" t="s">
        <v>63</v>
      </c>
      <c r="C23" s="198" t="s">
        <v>197</v>
      </c>
    </row>
    <row r="24" spans="1:3" ht="12.95" x14ac:dyDescent="0.2">
      <c r="A24" s="169"/>
      <c r="B24" s="188"/>
      <c r="C24" s="190"/>
    </row>
    <row r="25" spans="1:3" ht="15" x14ac:dyDescent="0.25">
      <c r="A25" s="181" t="s">
        <v>65</v>
      </c>
      <c r="B25" s="182" t="s">
        <v>61</v>
      </c>
      <c r="C25" s="200" t="s">
        <v>556</v>
      </c>
    </row>
    <row r="26" spans="1:3" ht="15" x14ac:dyDescent="0.25">
      <c r="A26" s="169"/>
      <c r="B26" s="188" t="s">
        <v>56</v>
      </c>
      <c r="C26" s="201" t="s">
        <v>198</v>
      </c>
    </row>
    <row r="27" spans="1:3" x14ac:dyDescent="0.25">
      <c r="A27" s="189"/>
      <c r="B27" s="184" t="s">
        <v>63</v>
      </c>
      <c r="C27" s="198" t="s">
        <v>199</v>
      </c>
    </row>
  </sheetData>
  <mergeCells count="4">
    <mergeCell ref="A13:C13"/>
    <mergeCell ref="A5:C5"/>
    <mergeCell ref="A1:B1"/>
    <mergeCell ref="A3:B3"/>
  </mergeCells>
  <hyperlinks>
    <hyperlink ref="C19" r:id="rId1"/>
    <hyperlink ref="C23" r:id="rId2"/>
    <hyperlink ref="C27" r:id="rId3"/>
  </hyperlinks>
  <pageMargins left="0.7" right="0.7" top="0.75" bottom="0.75" header="0.3" footer="0.3"/>
  <pageSetup paperSize="8"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46"/>
  <sheetViews>
    <sheetView topLeftCell="A17" zoomScale="75" zoomScaleNormal="75" zoomScalePageLayoutView="75" workbookViewId="0">
      <selection activeCell="G27" sqref="G27"/>
    </sheetView>
  </sheetViews>
  <sheetFormatPr defaultColWidth="8.85546875" defaultRowHeight="14.25" x14ac:dyDescent="0.2"/>
  <cols>
    <col min="1" max="1" width="6.7109375" style="2" customWidth="1"/>
    <col min="2" max="2" width="13" style="2" customWidth="1"/>
    <col min="3" max="3" width="18.42578125" style="2" customWidth="1"/>
    <col min="4" max="4" width="25.28515625" style="2" customWidth="1"/>
    <col min="5" max="5" width="21.7109375" style="2" customWidth="1"/>
    <col min="6" max="6" width="24" style="2" customWidth="1"/>
    <col min="7" max="7" width="21.42578125" style="2" customWidth="1"/>
    <col min="8" max="8" width="24" style="2" customWidth="1"/>
    <col min="9" max="10" width="21.42578125" style="2" customWidth="1"/>
    <col min="11" max="11" width="40.140625" style="2" customWidth="1"/>
    <col min="12" max="12" width="40.85546875" style="2" customWidth="1"/>
    <col min="13" max="13" width="56.7109375" style="2" customWidth="1"/>
    <col min="14" max="16384" width="8.85546875" style="2"/>
  </cols>
  <sheetData>
    <row r="1" spans="1:14" ht="14.1" x14ac:dyDescent="0.15">
      <c r="A1" s="1" t="s">
        <v>13</v>
      </c>
    </row>
    <row r="3" spans="1:14" s="96" customFormat="1" ht="51.75" customHeight="1" x14ac:dyDescent="0.2">
      <c r="A3" s="93">
        <v>0</v>
      </c>
      <c r="B3" s="93">
        <v>1</v>
      </c>
      <c r="C3" s="93">
        <v>2</v>
      </c>
      <c r="D3" s="93">
        <v>3</v>
      </c>
      <c r="E3" s="93">
        <v>4</v>
      </c>
      <c r="F3" s="93">
        <v>5</v>
      </c>
      <c r="G3" s="93">
        <v>6</v>
      </c>
      <c r="H3" s="93">
        <v>7</v>
      </c>
      <c r="I3" s="93">
        <v>8</v>
      </c>
      <c r="J3" s="93" t="s">
        <v>183</v>
      </c>
      <c r="K3" s="93">
        <v>9</v>
      </c>
      <c r="L3" s="93">
        <v>10</v>
      </c>
      <c r="M3" s="94">
        <v>11</v>
      </c>
      <c r="N3" s="95"/>
    </row>
    <row r="4" spans="1:14" s="99" customFormat="1" ht="42" customHeight="1" x14ac:dyDescent="0.25">
      <c r="A4" s="592" t="s">
        <v>10</v>
      </c>
      <c r="B4" s="97" t="s">
        <v>11</v>
      </c>
      <c r="C4" s="97" t="s">
        <v>1</v>
      </c>
      <c r="D4" s="97" t="s">
        <v>79</v>
      </c>
      <c r="E4" s="97" t="s">
        <v>12</v>
      </c>
      <c r="F4" s="97" t="s">
        <v>97</v>
      </c>
      <c r="G4" s="97" t="s">
        <v>98</v>
      </c>
      <c r="H4" s="97" t="s">
        <v>91</v>
      </c>
      <c r="I4" s="97" t="s">
        <v>100</v>
      </c>
      <c r="J4" s="97" t="s">
        <v>187</v>
      </c>
      <c r="K4" s="97" t="s">
        <v>8</v>
      </c>
      <c r="L4" s="97" t="s">
        <v>71</v>
      </c>
      <c r="M4" s="97" t="s">
        <v>3</v>
      </c>
      <c r="N4" s="98"/>
    </row>
    <row r="5" spans="1:14" s="99" customFormat="1" ht="109.5" customHeight="1" x14ac:dyDescent="0.25">
      <c r="A5" s="593"/>
      <c r="B5" s="97" t="s">
        <v>94</v>
      </c>
      <c r="C5" s="97" t="s">
        <v>95</v>
      </c>
      <c r="D5" s="97" t="s">
        <v>96</v>
      </c>
      <c r="E5" s="97" t="s">
        <v>180</v>
      </c>
      <c r="F5" s="97" t="s">
        <v>116</v>
      </c>
      <c r="G5" s="97" t="s">
        <v>99</v>
      </c>
      <c r="H5" s="97" t="s">
        <v>178</v>
      </c>
      <c r="I5" s="97" t="s">
        <v>184</v>
      </c>
      <c r="J5" s="158" t="s">
        <v>188</v>
      </c>
      <c r="K5" s="97" t="s">
        <v>185</v>
      </c>
      <c r="L5" s="97" t="s">
        <v>186</v>
      </c>
      <c r="M5" s="191" t="s">
        <v>114</v>
      </c>
      <c r="N5" s="98"/>
    </row>
    <row r="6" spans="1:14" s="130" customFormat="1" ht="89.25" x14ac:dyDescent="0.2">
      <c r="A6" s="202">
        <v>1</v>
      </c>
      <c r="B6" s="203" t="s">
        <v>200</v>
      </c>
      <c r="C6" s="204" t="s">
        <v>201</v>
      </c>
      <c r="D6" s="205" t="s">
        <v>202</v>
      </c>
      <c r="E6" s="206" t="s">
        <v>203</v>
      </c>
      <c r="F6" s="207">
        <v>42248</v>
      </c>
      <c r="G6" s="208" t="s">
        <v>204</v>
      </c>
      <c r="H6" s="209"/>
      <c r="I6" s="210" t="s">
        <v>205</v>
      </c>
      <c r="J6" s="211"/>
      <c r="K6" s="212"/>
      <c r="L6" s="297" t="s">
        <v>206</v>
      </c>
      <c r="M6" s="298"/>
      <c r="N6" s="157"/>
    </row>
    <row r="7" spans="1:14" s="130" customFormat="1" ht="38.25" x14ac:dyDescent="0.2">
      <c r="A7" s="213">
        <v>2</v>
      </c>
      <c r="B7" s="203" t="s">
        <v>200</v>
      </c>
      <c r="C7" s="204" t="s">
        <v>201</v>
      </c>
      <c r="D7" s="205" t="s">
        <v>207</v>
      </c>
      <c r="E7" s="214" t="s">
        <v>208</v>
      </c>
      <c r="F7" s="215" t="s">
        <v>209</v>
      </c>
      <c r="G7" s="216" t="s">
        <v>210</v>
      </c>
      <c r="H7" s="217" t="s">
        <v>204</v>
      </c>
      <c r="I7" s="204" t="s">
        <v>205</v>
      </c>
      <c r="J7" s="218"/>
      <c r="K7" s="210"/>
      <c r="L7" s="210"/>
      <c r="M7" s="289" t="s">
        <v>211</v>
      </c>
      <c r="N7" s="157"/>
    </row>
    <row r="8" spans="1:14" s="130" customFormat="1" ht="51" x14ac:dyDescent="0.2">
      <c r="A8" s="219">
        <v>3</v>
      </c>
      <c r="B8" s="220" t="s">
        <v>200</v>
      </c>
      <c r="C8" s="221" t="s">
        <v>201</v>
      </c>
      <c r="D8" s="222" t="s">
        <v>212</v>
      </c>
      <c r="E8" s="223" t="s">
        <v>213</v>
      </c>
      <c r="F8" s="224">
        <v>42156</v>
      </c>
      <c r="G8" s="217" t="s">
        <v>204</v>
      </c>
      <c r="H8" s="209"/>
      <c r="I8" s="225" t="s">
        <v>205</v>
      </c>
      <c r="J8" s="216"/>
      <c r="K8" s="226"/>
      <c r="L8" s="210" t="s">
        <v>214</v>
      </c>
      <c r="M8" s="298"/>
      <c r="N8" s="157"/>
    </row>
    <row r="9" spans="1:14" s="130" customFormat="1" ht="63.75" x14ac:dyDescent="0.2">
      <c r="A9" s="227">
        <v>4</v>
      </c>
      <c r="B9" s="228" t="s">
        <v>200</v>
      </c>
      <c r="C9" s="217" t="s">
        <v>6</v>
      </c>
      <c r="D9" s="205" t="s">
        <v>215</v>
      </c>
      <c r="E9" s="229" t="s">
        <v>216</v>
      </c>
      <c r="F9" s="224">
        <v>42156</v>
      </c>
      <c r="G9" s="217" t="s">
        <v>204</v>
      </c>
      <c r="H9" s="230"/>
      <c r="I9" s="231" t="s">
        <v>205</v>
      </c>
      <c r="J9" s="216"/>
      <c r="K9" s="226"/>
      <c r="L9" s="290" t="s">
        <v>217</v>
      </c>
      <c r="M9" s="298"/>
      <c r="N9" s="157"/>
    </row>
    <row r="10" spans="1:14" s="130" customFormat="1" ht="51" x14ac:dyDescent="0.2">
      <c r="A10" s="232">
        <v>5</v>
      </c>
      <c r="B10" s="233" t="s">
        <v>200</v>
      </c>
      <c r="C10" s="204" t="s">
        <v>6</v>
      </c>
      <c r="D10" s="205" t="s">
        <v>218</v>
      </c>
      <c r="E10" s="222" t="s">
        <v>216</v>
      </c>
      <c r="F10" s="224">
        <v>42156</v>
      </c>
      <c r="G10" s="217" t="s">
        <v>204</v>
      </c>
      <c r="H10" s="234"/>
      <c r="I10" s="217" t="s">
        <v>205</v>
      </c>
      <c r="J10" s="235"/>
      <c r="K10" s="236"/>
      <c r="L10" s="291" t="s">
        <v>219</v>
      </c>
      <c r="M10" s="298"/>
      <c r="N10" s="157"/>
    </row>
    <row r="11" spans="1:14" s="130" customFormat="1" ht="63.75" x14ac:dyDescent="0.2">
      <c r="A11" s="237">
        <v>6</v>
      </c>
      <c r="B11" s="228" t="s">
        <v>200</v>
      </c>
      <c r="C11" s="204" t="s">
        <v>6</v>
      </c>
      <c r="D11" s="229" t="s">
        <v>220</v>
      </c>
      <c r="E11" s="229" t="s">
        <v>221</v>
      </c>
      <c r="F11" s="224">
        <v>42735</v>
      </c>
      <c r="G11" s="217" t="s">
        <v>204</v>
      </c>
      <c r="H11" s="204"/>
      <c r="I11" s="204" t="s">
        <v>205</v>
      </c>
      <c r="J11" s="210"/>
      <c r="K11" s="236"/>
      <c r="L11" s="292" t="s">
        <v>222</v>
      </c>
      <c r="M11" s="216" t="s">
        <v>223</v>
      </c>
      <c r="N11" s="157"/>
    </row>
    <row r="12" spans="1:14" s="130" customFormat="1" ht="63.75" x14ac:dyDescent="0.2">
      <c r="A12" s="238">
        <v>7</v>
      </c>
      <c r="B12" s="228" t="s">
        <v>200</v>
      </c>
      <c r="C12" s="204" t="s">
        <v>201</v>
      </c>
      <c r="D12" s="229" t="s">
        <v>224</v>
      </c>
      <c r="E12" s="229" t="s">
        <v>225</v>
      </c>
      <c r="F12" s="224">
        <v>42735</v>
      </c>
      <c r="G12" s="217" t="s">
        <v>204</v>
      </c>
      <c r="H12" s="209"/>
      <c r="I12" s="204" t="s">
        <v>205</v>
      </c>
      <c r="J12" s="210"/>
      <c r="K12" s="236"/>
      <c r="L12" s="293" t="s">
        <v>226</v>
      </c>
      <c r="M12" s="299"/>
      <c r="N12" s="157"/>
    </row>
    <row r="13" spans="1:14" s="130" customFormat="1" ht="63.75" x14ac:dyDescent="0.2">
      <c r="A13" s="238">
        <v>8</v>
      </c>
      <c r="B13" s="228" t="s">
        <v>200</v>
      </c>
      <c r="C13" s="204" t="s">
        <v>201</v>
      </c>
      <c r="D13" s="229" t="s">
        <v>227</v>
      </c>
      <c r="E13" s="229" t="s">
        <v>228</v>
      </c>
      <c r="F13" s="224">
        <v>42185</v>
      </c>
      <c r="G13" s="217" t="s">
        <v>204</v>
      </c>
      <c r="H13" s="209"/>
      <c r="I13" s="239">
        <v>233680</v>
      </c>
      <c r="J13" s="240"/>
      <c r="K13" s="217" t="s">
        <v>229</v>
      </c>
      <c r="L13" s="235" t="s">
        <v>230</v>
      </c>
      <c r="M13" s="298"/>
      <c r="N13" s="157"/>
    </row>
    <row r="14" spans="1:14" s="130" customFormat="1" ht="76.5" x14ac:dyDescent="0.2">
      <c r="A14" s="242">
        <v>9</v>
      </c>
      <c r="B14" s="243" t="s">
        <v>200</v>
      </c>
      <c r="C14" s="244" t="s">
        <v>7</v>
      </c>
      <c r="D14" s="245" t="s">
        <v>231</v>
      </c>
      <c r="E14" s="246" t="s">
        <v>232</v>
      </c>
      <c r="F14" s="247">
        <v>42369</v>
      </c>
      <c r="G14" s="221" t="s">
        <v>204</v>
      </c>
      <c r="H14" s="248"/>
      <c r="I14" s="249" t="s">
        <v>205</v>
      </c>
      <c r="J14" s="250"/>
      <c r="K14" s="250"/>
      <c r="L14" s="315" t="s">
        <v>557</v>
      </c>
      <c r="M14" s="208"/>
      <c r="N14" s="157"/>
    </row>
    <row r="15" spans="1:14" s="130" customFormat="1" ht="114.75" x14ac:dyDescent="0.2">
      <c r="A15" s="251">
        <v>10</v>
      </c>
      <c r="B15" s="252" t="s">
        <v>200</v>
      </c>
      <c r="C15" s="241" t="s">
        <v>7</v>
      </c>
      <c r="D15" s="253" t="s">
        <v>233</v>
      </c>
      <c r="E15" s="229" t="s">
        <v>232</v>
      </c>
      <c r="F15" s="254">
        <v>42719</v>
      </c>
      <c r="G15" s="216" t="s">
        <v>204</v>
      </c>
      <c r="H15" s="255"/>
      <c r="I15" s="256">
        <v>215970</v>
      </c>
      <c r="J15" s="257"/>
      <c r="K15" s="216" t="s">
        <v>234</v>
      </c>
      <c r="L15" s="258" t="s">
        <v>235</v>
      </c>
      <c r="M15" s="216" t="s">
        <v>236</v>
      </c>
      <c r="N15" s="157"/>
    </row>
    <row r="16" spans="1:14" s="130" customFormat="1" ht="89.25" x14ac:dyDescent="0.2">
      <c r="A16" s="260">
        <v>11</v>
      </c>
      <c r="B16" s="228" t="s">
        <v>237</v>
      </c>
      <c r="C16" s="217" t="s">
        <v>201</v>
      </c>
      <c r="D16" s="253" t="s">
        <v>238</v>
      </c>
      <c r="E16" s="229" t="s">
        <v>239</v>
      </c>
      <c r="F16" s="224">
        <v>42735</v>
      </c>
      <c r="G16" s="235" t="s">
        <v>210</v>
      </c>
      <c r="H16" s="216" t="s">
        <v>204</v>
      </c>
      <c r="I16" s="261" t="s">
        <v>240</v>
      </c>
      <c r="J16" s="262"/>
      <c r="K16" s="216" t="s">
        <v>241</v>
      </c>
      <c r="L16" s="262"/>
      <c r="M16" s="216" t="s">
        <v>559</v>
      </c>
      <c r="N16" s="157"/>
    </row>
    <row r="17" spans="1:14" s="130" customFormat="1" ht="76.5" x14ac:dyDescent="0.2">
      <c r="A17" s="264">
        <v>12</v>
      </c>
      <c r="B17" s="265" t="s">
        <v>237</v>
      </c>
      <c r="C17" s="266" t="s">
        <v>201</v>
      </c>
      <c r="D17" s="267" t="s">
        <v>242</v>
      </c>
      <c r="E17" s="205" t="s">
        <v>243</v>
      </c>
      <c r="F17" s="224">
        <v>42277</v>
      </c>
      <c r="G17" s="268" t="s">
        <v>204</v>
      </c>
      <c r="H17" s="212"/>
      <c r="I17" s="269" t="s">
        <v>240</v>
      </c>
      <c r="J17" s="216"/>
      <c r="K17" s="263" t="s">
        <v>241</v>
      </c>
      <c r="L17" s="270" t="s">
        <v>348</v>
      </c>
      <c r="M17" s="216"/>
      <c r="N17" s="157"/>
    </row>
    <row r="18" spans="1:14" s="130" customFormat="1" ht="63.75" x14ac:dyDescent="0.2">
      <c r="A18" s="251">
        <v>13</v>
      </c>
      <c r="B18" s="252" t="s">
        <v>237</v>
      </c>
      <c r="C18" s="266" t="s">
        <v>7</v>
      </c>
      <c r="D18" s="267" t="s">
        <v>244</v>
      </c>
      <c r="E18" s="205" t="s">
        <v>232</v>
      </c>
      <c r="F18" s="254">
        <v>42551</v>
      </c>
      <c r="G18" s="269" t="s">
        <v>204</v>
      </c>
      <c r="H18" s="271"/>
      <c r="I18" s="270" t="s">
        <v>205</v>
      </c>
      <c r="J18" s="270"/>
      <c r="K18" s="216"/>
      <c r="L18" s="294" t="s">
        <v>245</v>
      </c>
      <c r="M18" s="216" t="s">
        <v>246</v>
      </c>
      <c r="N18" s="157"/>
    </row>
    <row r="19" spans="1:14" s="130" customFormat="1" ht="63.75" x14ac:dyDescent="0.2">
      <c r="A19" s="238">
        <v>14</v>
      </c>
      <c r="B19" s="272" t="s">
        <v>247</v>
      </c>
      <c r="C19" s="273" t="s">
        <v>248</v>
      </c>
      <c r="D19" s="214" t="s">
        <v>249</v>
      </c>
      <c r="E19" s="214" t="s">
        <v>250</v>
      </c>
      <c r="F19" s="254">
        <v>42719</v>
      </c>
      <c r="G19" s="113" t="s">
        <v>210</v>
      </c>
      <c r="H19" s="216" t="s">
        <v>204</v>
      </c>
      <c r="I19" s="257">
        <v>1862645</v>
      </c>
      <c r="J19" s="274" t="s">
        <v>349</v>
      </c>
      <c r="K19" s="259" t="s">
        <v>234</v>
      </c>
      <c r="L19" s="295"/>
      <c r="M19" s="216" t="s">
        <v>560</v>
      </c>
      <c r="N19" s="157"/>
    </row>
    <row r="20" spans="1:14" s="130" customFormat="1" ht="63.75" x14ac:dyDescent="0.2">
      <c r="A20" s="275">
        <v>15</v>
      </c>
      <c r="B20" s="228" t="s">
        <v>247</v>
      </c>
      <c r="C20" s="241" t="s">
        <v>201</v>
      </c>
      <c r="D20" s="253" t="s">
        <v>251</v>
      </c>
      <c r="E20" s="214" t="s">
        <v>252</v>
      </c>
      <c r="F20" s="254">
        <v>42551</v>
      </c>
      <c r="G20" s="259" t="s">
        <v>204</v>
      </c>
      <c r="H20" s="276"/>
      <c r="I20" s="216" t="s">
        <v>205</v>
      </c>
      <c r="J20" s="259"/>
      <c r="K20" s="216"/>
      <c r="L20" s="317" t="s">
        <v>253</v>
      </c>
      <c r="M20" s="216"/>
      <c r="N20" s="157"/>
    </row>
    <row r="21" spans="1:14" s="130" customFormat="1" ht="51" x14ac:dyDescent="0.2">
      <c r="A21" s="238">
        <v>16</v>
      </c>
      <c r="B21" s="272" t="s">
        <v>247</v>
      </c>
      <c r="C21" s="217" t="s">
        <v>7</v>
      </c>
      <c r="D21" s="253" t="s">
        <v>254</v>
      </c>
      <c r="E21" s="229" t="s">
        <v>232</v>
      </c>
      <c r="F21" s="224">
        <v>42277</v>
      </c>
      <c r="G21" s="221" t="s">
        <v>204</v>
      </c>
      <c r="H21" s="277"/>
      <c r="I21" s="278" t="s">
        <v>205</v>
      </c>
      <c r="J21" s="279"/>
      <c r="K21" s="280"/>
      <c r="L21" s="286" t="s">
        <v>255</v>
      </c>
      <c r="M21" s="298"/>
      <c r="N21" s="157"/>
    </row>
    <row r="22" spans="1:14" s="130" customFormat="1" ht="63.75" x14ac:dyDescent="0.2">
      <c r="A22" s="281">
        <v>17</v>
      </c>
      <c r="B22" s="265" t="s">
        <v>247</v>
      </c>
      <c r="C22" s="217" t="s">
        <v>7</v>
      </c>
      <c r="D22" s="229" t="s">
        <v>256</v>
      </c>
      <c r="E22" s="253" t="s">
        <v>232</v>
      </c>
      <c r="F22" s="254">
        <v>42551</v>
      </c>
      <c r="G22" s="510" t="s">
        <v>204</v>
      </c>
      <c r="H22" s="282"/>
      <c r="I22" s="216" t="s">
        <v>240</v>
      </c>
      <c r="J22" s="261"/>
      <c r="K22" s="261" t="s">
        <v>240</v>
      </c>
      <c r="L22" s="295" t="s">
        <v>507</v>
      </c>
      <c r="M22" s="216"/>
      <c r="N22" s="157"/>
    </row>
    <row r="23" spans="1:14" s="130" customFormat="1" ht="178.5" x14ac:dyDescent="0.2">
      <c r="A23" s="213">
        <v>18</v>
      </c>
      <c r="B23" s="281" t="s">
        <v>247</v>
      </c>
      <c r="C23" s="217" t="s">
        <v>201</v>
      </c>
      <c r="D23" s="253" t="s">
        <v>257</v>
      </c>
      <c r="E23" s="214" t="s">
        <v>208</v>
      </c>
      <c r="F23" s="224">
        <v>42369</v>
      </c>
      <c r="G23" s="212" t="s">
        <v>204</v>
      </c>
      <c r="H23" s="113" t="s">
        <v>204</v>
      </c>
      <c r="I23" s="283">
        <v>78358.42</v>
      </c>
      <c r="J23" s="283"/>
      <c r="K23" s="270" t="s">
        <v>258</v>
      </c>
      <c r="L23" s="270" t="s">
        <v>259</v>
      </c>
      <c r="M23" s="216" t="s">
        <v>558</v>
      </c>
      <c r="N23" s="157"/>
    </row>
    <row r="24" spans="1:14" s="130" customFormat="1" ht="63.75" x14ac:dyDescent="0.2">
      <c r="A24" s="284">
        <v>19</v>
      </c>
      <c r="B24" s="228" t="s">
        <v>247</v>
      </c>
      <c r="C24" s="204" t="s">
        <v>201</v>
      </c>
      <c r="D24" s="205" t="s">
        <v>260</v>
      </c>
      <c r="E24" s="253" t="s">
        <v>261</v>
      </c>
      <c r="F24" s="224">
        <v>42735</v>
      </c>
      <c r="G24" s="204" t="s">
        <v>204</v>
      </c>
      <c r="H24" s="285"/>
      <c r="I24" s="280" t="s">
        <v>205</v>
      </c>
      <c r="J24" s="286"/>
      <c r="K24" s="216" t="s">
        <v>205</v>
      </c>
      <c r="L24" s="216" t="s">
        <v>351</v>
      </c>
      <c r="M24" s="318" t="s">
        <v>350</v>
      </c>
      <c r="N24" s="157"/>
    </row>
    <row r="25" spans="1:14" s="130" customFormat="1" ht="114.75" x14ac:dyDescent="0.2">
      <c r="A25" s="287">
        <v>20</v>
      </c>
      <c r="B25" s="272" t="s">
        <v>247</v>
      </c>
      <c r="C25" s="235" t="s">
        <v>201</v>
      </c>
      <c r="D25" s="229" t="s">
        <v>262</v>
      </c>
      <c r="E25" s="229" t="s">
        <v>252</v>
      </c>
      <c r="F25" s="224">
        <v>42403</v>
      </c>
      <c r="G25" s="212" t="s">
        <v>204</v>
      </c>
      <c r="H25" s="288"/>
      <c r="I25" s="216" t="s">
        <v>263</v>
      </c>
      <c r="J25" s="216"/>
      <c r="K25" s="259" t="s">
        <v>264</v>
      </c>
      <c r="L25" s="296" t="s">
        <v>265</v>
      </c>
      <c r="M25" s="289" t="s">
        <v>266</v>
      </c>
      <c r="N25" s="157"/>
    </row>
    <row r="26" spans="1:14" s="130" customFormat="1" x14ac:dyDescent="0.2">
      <c r="A26" s="154"/>
      <c r="B26" s="111"/>
      <c r="C26" s="113"/>
      <c r="D26" s="114"/>
      <c r="E26" s="114"/>
      <c r="F26" s="155"/>
      <c r="G26" s="113"/>
      <c r="H26" s="135"/>
      <c r="I26" s="135"/>
      <c r="J26" s="135"/>
      <c r="K26" s="113"/>
      <c r="L26" s="114"/>
      <c r="M26" s="112"/>
      <c r="N26" s="157"/>
    </row>
    <row r="27" spans="1:14" s="130" customFormat="1" x14ac:dyDescent="0.2">
      <c r="A27" s="160"/>
      <c r="B27" s="161"/>
      <c r="C27" s="162"/>
      <c r="D27" s="163"/>
      <c r="E27" s="162"/>
      <c r="F27" s="164"/>
      <c r="G27" s="162"/>
      <c r="H27" s="162"/>
      <c r="I27" s="167"/>
      <c r="J27" s="167"/>
      <c r="K27" s="165"/>
      <c r="L27" s="166"/>
      <c r="M27" s="166"/>
      <c r="N27" s="157"/>
    </row>
    <row r="28" spans="1:14" ht="36.75" customHeight="1" x14ac:dyDescent="0.2">
      <c r="A28" s="73">
        <v>0</v>
      </c>
      <c r="B28" s="594" t="s">
        <v>179</v>
      </c>
      <c r="C28" s="594"/>
      <c r="D28" s="594"/>
      <c r="E28" s="594"/>
      <c r="F28" s="594"/>
      <c r="G28" s="594"/>
      <c r="H28" s="594"/>
    </row>
    <row r="29" spans="1:14" ht="31.5" customHeight="1" x14ac:dyDescent="0.2">
      <c r="A29" s="73">
        <v>1</v>
      </c>
      <c r="B29" s="590" t="s">
        <v>101</v>
      </c>
      <c r="C29" s="590"/>
      <c r="D29" s="590"/>
      <c r="E29" s="590"/>
      <c r="F29" s="590"/>
      <c r="G29" s="590"/>
      <c r="H29" s="590"/>
    </row>
    <row r="30" spans="1:14" ht="32.25" customHeight="1" x14ac:dyDescent="0.2">
      <c r="A30" s="73">
        <v>2</v>
      </c>
      <c r="B30" s="590" t="s">
        <v>102</v>
      </c>
      <c r="C30" s="590"/>
      <c r="D30" s="590"/>
      <c r="E30" s="590"/>
      <c r="F30" s="590"/>
      <c r="G30" s="590"/>
      <c r="H30" s="590"/>
    </row>
    <row r="31" spans="1:14" ht="52.5" customHeight="1" x14ac:dyDescent="0.2">
      <c r="A31" s="73">
        <v>3</v>
      </c>
      <c r="B31" s="590" t="s">
        <v>103</v>
      </c>
      <c r="C31" s="590"/>
      <c r="D31" s="590"/>
      <c r="E31" s="590"/>
      <c r="F31" s="590"/>
      <c r="G31" s="590"/>
      <c r="H31" s="590"/>
    </row>
    <row r="32" spans="1:14" ht="32.25" customHeight="1" x14ac:dyDescent="0.2">
      <c r="A32" s="73">
        <v>4</v>
      </c>
      <c r="B32" s="590" t="s">
        <v>181</v>
      </c>
      <c r="C32" s="590"/>
      <c r="D32" s="590"/>
      <c r="E32" s="590"/>
      <c r="F32" s="590"/>
      <c r="G32" s="590"/>
      <c r="H32" s="590"/>
    </row>
    <row r="33" spans="1:10" ht="57.75" customHeight="1" x14ac:dyDescent="0.2">
      <c r="A33" s="73">
        <v>5</v>
      </c>
      <c r="B33" s="590" t="s">
        <v>117</v>
      </c>
      <c r="C33" s="590"/>
      <c r="D33" s="590"/>
      <c r="E33" s="590"/>
      <c r="F33" s="590"/>
      <c r="G33" s="590"/>
      <c r="H33" s="590"/>
    </row>
    <row r="34" spans="1:10" ht="33.75" customHeight="1" x14ac:dyDescent="0.2">
      <c r="A34" s="73">
        <v>6</v>
      </c>
      <c r="B34" s="590" t="s">
        <v>90</v>
      </c>
      <c r="C34" s="590"/>
      <c r="D34" s="590"/>
      <c r="E34" s="590"/>
      <c r="F34" s="590"/>
      <c r="G34" s="590"/>
      <c r="H34" s="590"/>
      <c r="I34" s="71"/>
      <c r="J34" s="71"/>
    </row>
    <row r="35" spans="1:10" ht="27" customHeight="1" x14ac:dyDescent="0.2">
      <c r="A35" s="73">
        <v>7</v>
      </c>
      <c r="B35" s="590" t="s">
        <v>182</v>
      </c>
      <c r="C35" s="590"/>
      <c r="D35" s="590"/>
      <c r="E35" s="590"/>
      <c r="F35" s="590"/>
      <c r="G35" s="590"/>
      <c r="H35" s="590"/>
    </row>
    <row r="36" spans="1:10" ht="82.5" customHeight="1" x14ac:dyDescent="0.2">
      <c r="A36" s="73">
        <v>8</v>
      </c>
      <c r="B36" s="591" t="s">
        <v>104</v>
      </c>
      <c r="C36" s="591"/>
      <c r="D36" s="591"/>
      <c r="E36" s="591"/>
      <c r="F36" s="591"/>
      <c r="G36" s="591"/>
      <c r="H36" s="591"/>
    </row>
    <row r="37" spans="1:10" ht="34.5" customHeight="1" x14ac:dyDescent="0.2">
      <c r="A37" s="73">
        <v>9</v>
      </c>
      <c r="B37" s="590" t="s">
        <v>92</v>
      </c>
      <c r="C37" s="590"/>
      <c r="D37" s="590"/>
      <c r="E37" s="590"/>
      <c r="F37" s="590"/>
      <c r="G37" s="590"/>
      <c r="H37" s="590"/>
    </row>
    <row r="38" spans="1:10" ht="33.75" customHeight="1" x14ac:dyDescent="0.2">
      <c r="A38" s="73">
        <v>10</v>
      </c>
      <c r="B38" s="590" t="s">
        <v>105</v>
      </c>
      <c r="C38" s="590"/>
      <c r="D38" s="590"/>
      <c r="E38" s="590"/>
      <c r="F38" s="590"/>
      <c r="G38" s="590"/>
      <c r="H38" s="590"/>
    </row>
    <row r="39" spans="1:10" ht="29.25" customHeight="1" x14ac:dyDescent="0.2">
      <c r="A39" s="73">
        <v>11</v>
      </c>
      <c r="B39" s="590" t="s">
        <v>93</v>
      </c>
      <c r="C39" s="590"/>
      <c r="D39" s="590"/>
      <c r="E39" s="590"/>
      <c r="F39" s="590"/>
      <c r="G39" s="590"/>
      <c r="H39" s="590"/>
    </row>
    <row r="42" spans="1:10" s="159" customFormat="1" x14ac:dyDescent="0.2"/>
    <row r="43" spans="1:10" s="159" customFormat="1" x14ac:dyDescent="0.2"/>
    <row r="44" spans="1:10" s="159" customFormat="1" x14ac:dyDescent="0.2"/>
    <row r="45" spans="1:10" s="159" customFormat="1" x14ac:dyDescent="0.2"/>
    <row r="46" spans="1:10" s="159" customFormat="1" x14ac:dyDescent="0.2"/>
  </sheetData>
  <mergeCells count="13">
    <mergeCell ref="B31:H31"/>
    <mergeCell ref="A4:A5"/>
    <mergeCell ref="B28:H28"/>
    <mergeCell ref="B29:H29"/>
    <mergeCell ref="B30:H30"/>
    <mergeCell ref="B38:H38"/>
    <mergeCell ref="B39:H39"/>
    <mergeCell ref="B32:H32"/>
    <mergeCell ref="B33:H33"/>
    <mergeCell ref="B34:H34"/>
    <mergeCell ref="B35:H35"/>
    <mergeCell ref="B36:H36"/>
    <mergeCell ref="B37:H37"/>
  </mergeCells>
  <dataValidations count="12">
    <dataValidation type="list" allowBlank="1" showInputMessage="1" showErrorMessage="1" sqref="G27">
      <formula1>"SI, NO"</formula1>
    </dataValidation>
    <dataValidation type="list" allowBlank="1" showInputMessage="1" showErrorMessage="1" sqref="E27">
      <formula1>"- , AdG, Responsabile PRA, Adg e altri uffici , Altri uffici"</formula1>
    </dataValidation>
    <dataValidation type="list" allowBlank="1" showInputMessage="1" showErrorMessage="1" sqref="C27">
      <formula1>"- , FESR , FSE, FESR/FSE, FEASR , FSC, FESR/FSE+altri"</formula1>
    </dataValidation>
    <dataValidation type="list" allowBlank="1" showInputMessage="1" showErrorMessage="1" error="Puoi scegliere solo tra si e no" prompt="Inserire SI o NO, dal menu a tendina" sqref="G26 G6">
      <formula1>"SI, NO"</formula1>
    </dataValidation>
    <dataValidation type="list" allowBlank="1" showInputMessage="1" showErrorMessage="1" error="Per cortesia inserisci le voci dal menu a tendina" prompt="Inserisci i fondi relativi agli interventi. Per cortesia utilizza il menu a tendina" sqref="C26">
      <formula1>"FESR , FSE, FESR/FSE, FEASR , FSC, FESR e/oFSE+altri, altri"</formula1>
    </dataValidation>
    <dataValidation allowBlank="1" showInputMessage="1" showErrorMessage="1" promptTitle="Attenzione" prompt="Se nella colonna precedente hai dichiarato che l'intervento è completato non indicare se è anche avviato." sqref="H26"/>
    <dataValidation allowBlank="1" showInputMessage="1" showErrorMessage="1" prompt="Inserire il mese ed anno: esempio 03-2016. Le date non possono cambiare rispetto a quelle del precedente monitoraggio" sqref="F26"/>
    <dataValidation showInputMessage="1" showErrorMessage="1" promptTitle="Attenzione" prompt="Per gli interventi completati l'intervento si presume che l'intervento non possa essere a costo zero. In questi casi il campo non puo rimanere vuoto. Inserire valori numerici: se l'intervento non ha costo inserisci 0 altrimenti un numero" sqref="I26"/>
    <dataValidation allowBlank="1" showInputMessage="1" showErrorMessage="1" promptTitle="Costi validi per più interventi" prompt="Segnala con una X quando lo stesso costo fa riferimento a più interventi inserendo. Ad esempio: 3 interventi diversi riguardano i sistemi informativi e il costo di 5 milioni si rifersice a tutti e tre gli interventi. Di lato a 5 milioni si inserirà la X p" sqref="J26"/>
    <dataValidation type="list" allowBlank="1" showInputMessage="1" showErrorMessage="1" prompt="Seguire il menu a tendina" sqref="K26">
      <formula1>"AT FESR, AT FSE, AT FESR/FSE, OT11, altri fondi nazionali-regionali, una combinazione di fondi (con AT), una combinazione di fondi non di AT"</formula1>
    </dataValidation>
    <dataValidation allowBlank="1" showInputMessage="1" showErrorMessage="1" promptTitle="Costi validi per più interventi" prompt="Segnala con una X quando lo stesso costo fa riferimento a più interventi inserendo. Ad esempio: 3 interventi diversi riguardano i sistemi informativi e il costo di 5 milioni si rifersice a tutti e tre gli interventi. Di lato a 5 milioni metti X" sqref="J6"/>
    <dataValidation type="list" allowBlank="1" showInputMessage="1" showErrorMessage="1" sqref="G7:G25">
      <formula1>"-, SI, NO"</formula1>
    </dataValidation>
  </dataValidations>
  <pageMargins left="0.70866141732283472" right="0.70866141732283472" top="0.74803149606299213" bottom="0.74803149606299213" header="0.31496062992125984" footer="0.31496062992125984"/>
  <pageSetup paperSize="8" scale="6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H25"/>
  <sheetViews>
    <sheetView topLeftCell="A16" zoomScale="75" zoomScaleNormal="75" zoomScalePageLayoutView="75" workbookViewId="0">
      <selection activeCell="H9" sqref="H9"/>
    </sheetView>
  </sheetViews>
  <sheetFormatPr defaultColWidth="8.85546875" defaultRowHeight="14.25" x14ac:dyDescent="0.2"/>
  <cols>
    <col min="1" max="1" width="8.85546875" style="3"/>
    <col min="2" max="2" width="28.28515625" style="2" customWidth="1"/>
    <col min="3" max="3" width="28.42578125" style="2" customWidth="1"/>
    <col min="4" max="4" width="36.85546875" style="2" customWidth="1"/>
    <col min="5" max="7" width="28.42578125" style="2" customWidth="1"/>
    <col min="8" max="8" width="49.7109375" style="2" customWidth="1"/>
    <col min="9" max="16384" width="8.85546875" style="2"/>
  </cols>
  <sheetData>
    <row r="1" spans="1:8" ht="14.1" x14ac:dyDescent="0.15">
      <c r="A1" s="1" t="s">
        <v>14</v>
      </c>
    </row>
    <row r="4" spans="1:8" s="96" customFormat="1" ht="14.1" x14ac:dyDescent="0.2">
      <c r="A4" s="100">
        <v>0</v>
      </c>
      <c r="B4" s="100">
        <v>1</v>
      </c>
      <c r="C4" s="100">
        <v>2</v>
      </c>
      <c r="D4" s="100">
        <v>3</v>
      </c>
      <c r="E4" s="100">
        <v>4</v>
      </c>
      <c r="F4" s="100">
        <v>5</v>
      </c>
      <c r="G4" s="100">
        <v>6</v>
      </c>
      <c r="H4" s="100">
        <v>7</v>
      </c>
    </row>
    <row r="5" spans="1:8" s="96" customFormat="1" ht="24" customHeight="1" x14ac:dyDescent="0.25">
      <c r="A5" s="595" t="s">
        <v>10</v>
      </c>
      <c r="B5" s="101" t="s">
        <v>0</v>
      </c>
      <c r="C5" s="101" t="s">
        <v>1</v>
      </c>
      <c r="D5" s="101" t="s">
        <v>115</v>
      </c>
      <c r="E5" s="101" t="s">
        <v>2</v>
      </c>
      <c r="F5" s="101" t="s">
        <v>4</v>
      </c>
      <c r="G5" s="101" t="s">
        <v>5</v>
      </c>
      <c r="H5" s="101" t="s">
        <v>3</v>
      </c>
    </row>
    <row r="6" spans="1:8" s="96" customFormat="1" ht="25.5" x14ac:dyDescent="0.25">
      <c r="A6" s="596"/>
      <c r="B6" s="101" t="s">
        <v>114</v>
      </c>
      <c r="C6" s="102" t="s">
        <v>95</v>
      </c>
      <c r="D6" s="101" t="s">
        <v>116</v>
      </c>
      <c r="E6" s="101" t="s">
        <v>118</v>
      </c>
      <c r="F6" s="101" t="s">
        <v>119</v>
      </c>
      <c r="G6" s="101" t="s">
        <v>119</v>
      </c>
      <c r="H6" s="101" t="s">
        <v>114</v>
      </c>
    </row>
    <row r="7" spans="1:8" s="130" customFormat="1" ht="71.25" x14ac:dyDescent="0.2">
      <c r="A7" s="300">
        <v>1</v>
      </c>
      <c r="B7" s="301" t="s">
        <v>267</v>
      </c>
      <c r="C7" s="302" t="s">
        <v>268</v>
      </c>
      <c r="D7" s="303">
        <v>42887</v>
      </c>
      <c r="E7" s="304" t="s">
        <v>269</v>
      </c>
      <c r="F7" s="304">
        <v>100</v>
      </c>
      <c r="G7" s="577">
        <v>96</v>
      </c>
      <c r="H7" s="307" t="s">
        <v>564</v>
      </c>
    </row>
    <row r="8" spans="1:8" s="130" customFormat="1" ht="57" x14ac:dyDescent="0.2">
      <c r="A8" s="300">
        <v>2</v>
      </c>
      <c r="B8" s="301" t="s">
        <v>270</v>
      </c>
      <c r="C8" s="302" t="s">
        <v>268</v>
      </c>
      <c r="D8" s="224">
        <v>42887</v>
      </c>
      <c r="E8" s="306" t="s">
        <v>269</v>
      </c>
      <c r="F8" s="306">
        <v>100</v>
      </c>
      <c r="G8" s="577">
        <v>90</v>
      </c>
      <c r="H8" s="307" t="s">
        <v>564</v>
      </c>
    </row>
    <row r="9" spans="1:8" s="130" customFormat="1" ht="242.25" x14ac:dyDescent="0.2">
      <c r="A9" s="300">
        <v>3</v>
      </c>
      <c r="B9" s="301" t="s">
        <v>271</v>
      </c>
      <c r="C9" s="302" t="s">
        <v>268</v>
      </c>
      <c r="D9" s="224">
        <v>42887</v>
      </c>
      <c r="E9" s="306" t="s">
        <v>45</v>
      </c>
      <c r="F9" s="306">
        <v>90</v>
      </c>
      <c r="G9" s="544">
        <f>(52.69+96.26)/2</f>
        <v>74.474999999999994</v>
      </c>
      <c r="H9" s="545" t="s">
        <v>551</v>
      </c>
    </row>
    <row r="10" spans="1:8" s="130" customFormat="1" ht="142.5" x14ac:dyDescent="0.2">
      <c r="A10" s="300">
        <v>4</v>
      </c>
      <c r="B10" s="301" t="s">
        <v>272</v>
      </c>
      <c r="C10" s="302" t="s">
        <v>7</v>
      </c>
      <c r="D10" s="224">
        <v>42887</v>
      </c>
      <c r="E10" s="306" t="s">
        <v>45</v>
      </c>
      <c r="F10" s="306">
        <v>120</v>
      </c>
      <c r="G10" s="546">
        <v>112</v>
      </c>
      <c r="H10" s="545" t="s">
        <v>508</v>
      </c>
    </row>
    <row r="11" spans="1:8" s="130" customFormat="1" ht="71.25" x14ac:dyDescent="0.2">
      <c r="A11" s="300">
        <v>5</v>
      </c>
      <c r="B11" s="301" t="s">
        <v>273</v>
      </c>
      <c r="C11" s="302" t="s">
        <v>7</v>
      </c>
      <c r="D11" s="224">
        <v>42887</v>
      </c>
      <c r="E11" s="306" t="s">
        <v>274</v>
      </c>
      <c r="F11" s="316" t="s">
        <v>275</v>
      </c>
      <c r="G11" s="319" t="s">
        <v>275</v>
      </c>
      <c r="H11" s="320"/>
    </row>
    <row r="12" spans="1:8" s="130" customFormat="1" ht="57" x14ac:dyDescent="0.2">
      <c r="A12" s="300">
        <v>6</v>
      </c>
      <c r="B12" s="301" t="s">
        <v>276</v>
      </c>
      <c r="C12" s="302" t="s">
        <v>6</v>
      </c>
      <c r="D12" s="224">
        <v>42887</v>
      </c>
      <c r="E12" s="308" t="s">
        <v>45</v>
      </c>
      <c r="F12" s="306">
        <v>40</v>
      </c>
      <c r="G12" s="309">
        <v>30.66</v>
      </c>
      <c r="H12" s="310"/>
    </row>
    <row r="13" spans="1:8" s="130" customFormat="1" ht="114" x14ac:dyDescent="0.2">
      <c r="A13" s="300">
        <v>7</v>
      </c>
      <c r="B13" s="301" t="s">
        <v>277</v>
      </c>
      <c r="C13" s="302" t="s">
        <v>6</v>
      </c>
      <c r="D13" s="303">
        <v>42887</v>
      </c>
      <c r="E13" s="311" t="s">
        <v>274</v>
      </c>
      <c r="F13" s="311" t="s">
        <v>275</v>
      </c>
      <c r="G13" s="309" t="s">
        <v>275</v>
      </c>
      <c r="H13" s="305"/>
    </row>
    <row r="14" spans="1:8" s="130" customFormat="1" ht="99.75" x14ac:dyDescent="0.2">
      <c r="A14" s="312">
        <v>8</v>
      </c>
      <c r="B14" s="301" t="s">
        <v>278</v>
      </c>
      <c r="C14" s="302" t="s">
        <v>6</v>
      </c>
      <c r="D14" s="303">
        <v>42887</v>
      </c>
      <c r="E14" s="304" t="s">
        <v>274</v>
      </c>
      <c r="F14" s="311" t="s">
        <v>275</v>
      </c>
      <c r="G14" s="309" t="s">
        <v>275</v>
      </c>
      <c r="H14" s="313"/>
    </row>
    <row r="15" spans="1:8" s="130" customFormat="1" x14ac:dyDescent="0.2">
      <c r="A15" s="154"/>
      <c r="B15" s="111"/>
      <c r="C15" s="113"/>
      <c r="D15" s="155"/>
      <c r="E15" s="156"/>
      <c r="F15" s="112"/>
      <c r="G15" s="112"/>
      <c r="H15" s="112"/>
    </row>
    <row r="17" spans="1:7" s="62" customFormat="1" x14ac:dyDescent="0.2">
      <c r="A17" s="61" t="s">
        <v>73</v>
      </c>
    </row>
    <row r="18" spans="1:7" ht="43.5" customHeight="1" x14ac:dyDescent="0.2">
      <c r="A18" s="74">
        <v>0</v>
      </c>
      <c r="B18" s="598" t="s">
        <v>106</v>
      </c>
      <c r="C18" s="598"/>
      <c r="D18" s="598"/>
      <c r="E18" s="598"/>
      <c r="F18" s="598"/>
      <c r="G18" s="598"/>
    </row>
    <row r="19" spans="1:7" ht="66.75" customHeight="1" x14ac:dyDescent="0.2">
      <c r="A19" s="74">
        <v>1</v>
      </c>
      <c r="B19" s="597" t="s">
        <v>107</v>
      </c>
      <c r="C19" s="597"/>
      <c r="D19" s="597"/>
      <c r="E19" s="597"/>
      <c r="F19" s="597"/>
      <c r="G19" s="597"/>
    </row>
    <row r="20" spans="1:7" ht="35.25" customHeight="1" x14ac:dyDescent="0.2">
      <c r="A20" s="74">
        <v>2</v>
      </c>
      <c r="B20" s="597" t="s">
        <v>108</v>
      </c>
      <c r="C20" s="597"/>
      <c r="D20" s="597"/>
      <c r="E20" s="597"/>
      <c r="F20" s="597"/>
      <c r="G20" s="597"/>
    </row>
    <row r="21" spans="1:7" ht="35.25" customHeight="1" x14ac:dyDescent="0.2">
      <c r="A21" s="74">
        <v>3</v>
      </c>
      <c r="B21" s="597" t="s">
        <v>109</v>
      </c>
      <c r="C21" s="597"/>
      <c r="D21" s="597"/>
      <c r="E21" s="597"/>
      <c r="F21" s="597"/>
      <c r="G21" s="597"/>
    </row>
    <row r="22" spans="1:7" ht="35.25" customHeight="1" x14ac:dyDescent="0.2">
      <c r="A22" s="74">
        <v>4</v>
      </c>
      <c r="B22" s="597" t="s">
        <v>110</v>
      </c>
      <c r="C22" s="597"/>
      <c r="D22" s="597"/>
      <c r="E22" s="597"/>
      <c r="F22" s="597"/>
      <c r="G22" s="597"/>
    </row>
    <row r="23" spans="1:7" ht="51" customHeight="1" x14ac:dyDescent="0.2">
      <c r="A23" s="74">
        <v>5</v>
      </c>
      <c r="B23" s="597" t="s">
        <v>111</v>
      </c>
      <c r="C23" s="597"/>
      <c r="D23" s="597"/>
      <c r="E23" s="597"/>
      <c r="F23" s="597"/>
      <c r="G23" s="597"/>
    </row>
    <row r="24" spans="1:7" ht="35.25" customHeight="1" x14ac:dyDescent="0.2">
      <c r="A24" s="74">
        <v>6</v>
      </c>
      <c r="B24" s="597" t="s">
        <v>112</v>
      </c>
      <c r="C24" s="597"/>
      <c r="D24" s="597"/>
      <c r="E24" s="597"/>
      <c r="F24" s="597"/>
      <c r="G24" s="597"/>
    </row>
    <row r="25" spans="1:7" ht="35.25" customHeight="1" x14ac:dyDescent="0.2">
      <c r="A25" s="74">
        <v>7</v>
      </c>
      <c r="B25" s="597" t="s">
        <v>74</v>
      </c>
      <c r="C25" s="597"/>
      <c r="D25" s="597"/>
      <c r="E25" s="597"/>
      <c r="F25" s="597"/>
      <c r="G25" s="597"/>
    </row>
  </sheetData>
  <mergeCells count="9">
    <mergeCell ref="A5:A6"/>
    <mergeCell ref="B24:G24"/>
    <mergeCell ref="B25:G25"/>
    <mergeCell ref="B18:G18"/>
    <mergeCell ref="B19:G19"/>
    <mergeCell ref="B20:G20"/>
    <mergeCell ref="B21:G21"/>
    <mergeCell ref="B22:G22"/>
    <mergeCell ref="B23:G23"/>
  </mergeCells>
  <dataValidations count="4">
    <dataValidation allowBlank="1" showInputMessage="1" showErrorMessage="1" prompt="Inserire il mese ed anno: esempio 03-2016. Le date non possono cambiare rispetto a quelle del precedente monitoraggio" sqref="D15"/>
    <dataValidation type="list" allowBlank="1" showInputMessage="1" showErrorMessage="1" error="Per cortesia inserisci le voci dal menu a tendina" prompt="Inserisci i fondi relativi agli interventi. Per cortesia utilizza il menu a tendina" sqref="C15">
      <formula1>"FESR , FSE, FESR/FSE, FEASR , FSC, FESR e/oFSE+altri, altri"</formula1>
    </dataValidation>
    <dataValidation type="list" allowBlank="1" showInputMessage="1" showErrorMessage="1" prompt="Segliere dal menu a tendina._x000a_" sqref="E15">
      <formula1>"gg , mesi , % , realizzato:si/no"</formula1>
    </dataValidation>
    <dataValidation type="list" allowBlank="1" showInputMessage="1" showErrorMessage="1" prompt="Segli dal menu a tendina, grazie._x000a_" sqref="E7:E14">
      <formula1>"gg , mesi , % , realizzato:si/no"</formula1>
    </dataValidation>
  </dataValidations>
  <pageMargins left="0.70866141732283472" right="0.70866141732283472" top="0.74803149606299213" bottom="0.74803149606299213" header="0.31496062992125984" footer="0.31496062992125984"/>
  <pageSetup paperSize="8"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N124"/>
  <sheetViews>
    <sheetView topLeftCell="A33" zoomScale="75" zoomScaleNormal="75" zoomScalePageLayoutView="75" workbookViewId="0">
      <selection activeCell="C37" sqref="C37"/>
    </sheetView>
  </sheetViews>
  <sheetFormatPr defaultColWidth="8.85546875" defaultRowHeight="15" x14ac:dyDescent="0.25"/>
  <cols>
    <col min="1" max="1" width="8.85546875" style="14"/>
    <col min="2" max="2" width="40.42578125" customWidth="1"/>
    <col min="3" max="3" width="22" customWidth="1"/>
    <col min="4" max="4" width="19.42578125" customWidth="1"/>
    <col min="5" max="5" width="32.7109375" customWidth="1"/>
    <col min="6" max="6" width="21.42578125" customWidth="1"/>
    <col min="7" max="7" width="55" bestFit="1" customWidth="1"/>
    <col min="8" max="8" width="29.85546875" customWidth="1"/>
    <col min="9" max="9" width="17.7109375" customWidth="1"/>
    <col min="10" max="10" width="26" customWidth="1"/>
  </cols>
  <sheetData>
    <row r="1" spans="1:10" x14ac:dyDescent="0.25">
      <c r="A1" s="16" t="s">
        <v>148</v>
      </c>
    </row>
    <row r="3" spans="1:10" s="103" customFormat="1" ht="18.95" x14ac:dyDescent="0.2">
      <c r="A3" s="602" t="s">
        <v>7</v>
      </c>
      <c r="B3" s="603"/>
      <c r="C3" s="603"/>
      <c r="D3" s="603"/>
      <c r="E3" s="603"/>
      <c r="F3" s="603"/>
      <c r="G3" s="603"/>
      <c r="H3" s="603"/>
      <c r="I3" s="603"/>
      <c r="J3" s="603"/>
    </row>
    <row r="4" spans="1:10" s="103" customFormat="1" x14ac:dyDescent="0.2">
      <c r="A4" s="104">
        <v>0</v>
      </c>
      <c r="B4" s="105">
        <v>1</v>
      </c>
      <c r="C4" s="105">
        <v>2</v>
      </c>
      <c r="D4" s="105">
        <v>3</v>
      </c>
      <c r="E4" s="105">
        <v>4</v>
      </c>
      <c r="F4" s="105">
        <v>5</v>
      </c>
      <c r="G4" s="105">
        <v>6</v>
      </c>
      <c r="H4" s="105">
        <v>7</v>
      </c>
      <c r="I4" s="105">
        <v>8</v>
      </c>
      <c r="J4" s="105">
        <v>9</v>
      </c>
    </row>
    <row r="5" spans="1:10" s="109" customFormat="1" ht="45" x14ac:dyDescent="0.25">
      <c r="A5" s="106" t="s">
        <v>10</v>
      </c>
      <c r="B5" s="107" t="s">
        <v>173</v>
      </c>
      <c r="C5" s="107" t="s">
        <v>174</v>
      </c>
      <c r="D5" s="107" t="s">
        <v>175</v>
      </c>
      <c r="E5" s="107" t="s">
        <v>16</v>
      </c>
      <c r="F5" s="107" t="s">
        <v>17</v>
      </c>
      <c r="G5" s="107" t="s">
        <v>171</v>
      </c>
      <c r="H5" s="107" t="s">
        <v>169</v>
      </c>
      <c r="I5" s="107" t="s">
        <v>123</v>
      </c>
      <c r="J5" s="108" t="s">
        <v>18</v>
      </c>
    </row>
    <row r="6" spans="1:10" s="103" customFormat="1" ht="99.75" x14ac:dyDescent="0.25">
      <c r="A6" s="137">
        <v>1</v>
      </c>
      <c r="B6" s="136" t="s">
        <v>279</v>
      </c>
      <c r="C6" s="118">
        <v>53924</v>
      </c>
      <c r="D6" s="119">
        <v>42170</v>
      </c>
      <c r="E6" s="117" t="s">
        <v>280</v>
      </c>
      <c r="F6" s="117" t="s">
        <v>281</v>
      </c>
      <c r="G6" s="131" t="s">
        <v>282</v>
      </c>
      <c r="H6" s="131" t="s">
        <v>283</v>
      </c>
      <c r="I6" s="131" t="s">
        <v>284</v>
      </c>
      <c r="J6" s="117" t="s">
        <v>285</v>
      </c>
    </row>
    <row r="7" spans="1:10" s="103" customFormat="1" ht="71.25" x14ac:dyDescent="0.2">
      <c r="A7" s="137">
        <v>2</v>
      </c>
      <c r="B7" s="143" t="s">
        <v>286</v>
      </c>
      <c r="C7" s="118">
        <v>11468</v>
      </c>
      <c r="D7" s="119">
        <v>42332</v>
      </c>
      <c r="E7" s="117" t="s">
        <v>280</v>
      </c>
      <c r="F7" s="117" t="s">
        <v>281</v>
      </c>
      <c r="G7" s="131" t="s">
        <v>282</v>
      </c>
      <c r="H7" s="131" t="s">
        <v>283</v>
      </c>
      <c r="I7" s="131" t="s">
        <v>284</v>
      </c>
      <c r="J7" s="117" t="s">
        <v>287</v>
      </c>
    </row>
    <row r="8" spans="1:10" s="103" customFormat="1" ht="71.25" x14ac:dyDescent="0.2">
      <c r="A8" s="137">
        <v>3</v>
      </c>
      <c r="B8" s="144" t="s">
        <v>288</v>
      </c>
      <c r="C8" s="120">
        <v>13420</v>
      </c>
      <c r="D8" s="121">
        <v>42338</v>
      </c>
      <c r="E8" s="117" t="s">
        <v>280</v>
      </c>
      <c r="F8" s="123" t="s">
        <v>281</v>
      </c>
      <c r="G8" s="131" t="s">
        <v>282</v>
      </c>
      <c r="H8" s="131" t="s">
        <v>283</v>
      </c>
      <c r="I8" s="131" t="s">
        <v>284</v>
      </c>
      <c r="J8" s="123" t="s">
        <v>287</v>
      </c>
    </row>
    <row r="9" spans="1:10" s="103" customFormat="1" ht="313.5" x14ac:dyDescent="0.2">
      <c r="A9" s="575">
        <v>4</v>
      </c>
      <c r="B9" s="143" t="s">
        <v>289</v>
      </c>
      <c r="C9" s="118">
        <v>0</v>
      </c>
      <c r="D9" s="119">
        <v>42437</v>
      </c>
      <c r="E9" s="576" t="s">
        <v>290</v>
      </c>
      <c r="F9" s="117" t="s">
        <v>291</v>
      </c>
      <c r="G9" s="131"/>
      <c r="H9" s="131" t="s">
        <v>292</v>
      </c>
      <c r="I9" s="131" t="s">
        <v>293</v>
      </c>
      <c r="J9" s="117" t="s">
        <v>294</v>
      </c>
    </row>
    <row r="10" spans="1:10" s="103" customFormat="1" ht="213.75" x14ac:dyDescent="0.2">
      <c r="A10" s="152">
        <v>5</v>
      </c>
      <c r="B10" s="144" t="s">
        <v>295</v>
      </c>
      <c r="C10" s="120">
        <v>0</v>
      </c>
      <c r="D10" s="121">
        <v>42437</v>
      </c>
      <c r="E10" s="123" t="s">
        <v>290</v>
      </c>
      <c r="F10" s="123" t="s">
        <v>291</v>
      </c>
      <c r="G10" s="131"/>
      <c r="H10" s="131" t="s">
        <v>296</v>
      </c>
      <c r="I10" s="131" t="s">
        <v>293</v>
      </c>
      <c r="J10" s="123" t="s">
        <v>297</v>
      </c>
    </row>
    <row r="11" spans="1:10" s="103" customFormat="1" ht="71.25" x14ac:dyDescent="0.2">
      <c r="A11" s="152">
        <v>6</v>
      </c>
      <c r="B11" s="144" t="s">
        <v>298</v>
      </c>
      <c r="C11" s="120">
        <v>72346</v>
      </c>
      <c r="D11" s="121">
        <v>42495</v>
      </c>
      <c r="E11" s="122" t="s">
        <v>280</v>
      </c>
      <c r="F11" s="123" t="s">
        <v>281</v>
      </c>
      <c r="G11" s="131" t="s">
        <v>282</v>
      </c>
      <c r="H11" s="131" t="s">
        <v>283</v>
      </c>
      <c r="I11" s="131" t="s">
        <v>284</v>
      </c>
      <c r="J11" s="125" t="s">
        <v>299</v>
      </c>
    </row>
    <row r="12" spans="1:10" s="103" customFormat="1" ht="213.75" x14ac:dyDescent="0.25">
      <c r="A12" s="153">
        <v>7</v>
      </c>
      <c r="B12" s="136" t="s">
        <v>300</v>
      </c>
      <c r="C12" s="118">
        <v>40000000</v>
      </c>
      <c r="D12" s="119" t="s">
        <v>301</v>
      </c>
      <c r="E12" s="124" t="s">
        <v>302</v>
      </c>
      <c r="F12" s="117" t="s">
        <v>303</v>
      </c>
      <c r="G12" s="131" t="s">
        <v>304</v>
      </c>
      <c r="H12" s="131" t="s">
        <v>305</v>
      </c>
      <c r="I12" s="131" t="s">
        <v>284</v>
      </c>
      <c r="J12" s="116" t="s">
        <v>306</v>
      </c>
    </row>
    <row r="13" spans="1:10" s="103" customFormat="1" ht="114" x14ac:dyDescent="0.25">
      <c r="A13" s="137">
        <v>8</v>
      </c>
      <c r="B13" s="136" t="s">
        <v>307</v>
      </c>
      <c r="C13" s="118">
        <v>5000000</v>
      </c>
      <c r="D13" s="119">
        <v>42521</v>
      </c>
      <c r="E13" s="124" t="s">
        <v>308</v>
      </c>
      <c r="F13" s="117" t="s">
        <v>309</v>
      </c>
      <c r="G13" s="131" t="s">
        <v>310</v>
      </c>
      <c r="H13" s="131" t="s">
        <v>311</v>
      </c>
      <c r="I13" s="131" t="s">
        <v>312</v>
      </c>
      <c r="J13" s="116" t="s">
        <v>313</v>
      </c>
    </row>
    <row r="14" spans="1:10" s="103" customFormat="1" ht="71.25" x14ac:dyDescent="0.25">
      <c r="A14" s="137">
        <v>9</v>
      </c>
      <c r="B14" s="136" t="s">
        <v>314</v>
      </c>
      <c r="C14" s="118">
        <v>4500000</v>
      </c>
      <c r="D14" s="119">
        <v>42521</v>
      </c>
      <c r="E14" s="124" t="s">
        <v>315</v>
      </c>
      <c r="F14" s="117" t="s">
        <v>316</v>
      </c>
      <c r="G14" s="131" t="s">
        <v>310</v>
      </c>
      <c r="H14" s="132" t="s">
        <v>311</v>
      </c>
      <c r="I14" s="131" t="s">
        <v>312</v>
      </c>
      <c r="J14" s="116"/>
    </row>
    <row r="15" spans="1:10" s="103" customFormat="1" ht="85.5" x14ac:dyDescent="0.25">
      <c r="A15" s="137">
        <v>10</v>
      </c>
      <c r="B15" s="136" t="s">
        <v>317</v>
      </c>
      <c r="C15" s="133">
        <v>1831780.48</v>
      </c>
      <c r="D15" s="119">
        <v>42528</v>
      </c>
      <c r="E15" s="134" t="s">
        <v>315</v>
      </c>
      <c r="F15" s="117" t="s">
        <v>318</v>
      </c>
      <c r="G15" s="131" t="s">
        <v>310</v>
      </c>
      <c r="H15" s="131" t="s">
        <v>311</v>
      </c>
      <c r="I15" s="131" t="s">
        <v>312</v>
      </c>
      <c r="J15" s="116" t="s">
        <v>319</v>
      </c>
    </row>
    <row r="16" spans="1:10" s="138" customFormat="1" ht="71.25" x14ac:dyDescent="0.25">
      <c r="A16" s="137">
        <v>11</v>
      </c>
      <c r="B16" s="136" t="s">
        <v>320</v>
      </c>
      <c r="C16" s="133">
        <v>217770</v>
      </c>
      <c r="D16" s="119">
        <v>42536</v>
      </c>
      <c r="E16" s="134" t="s">
        <v>280</v>
      </c>
      <c r="F16" s="117" t="s">
        <v>281</v>
      </c>
      <c r="G16" s="131" t="s">
        <v>282</v>
      </c>
      <c r="H16" s="131" t="s">
        <v>283</v>
      </c>
      <c r="I16" s="131" t="s">
        <v>284</v>
      </c>
      <c r="J16" s="116" t="s">
        <v>321</v>
      </c>
    </row>
    <row r="17" spans="1:10" s="138" customFormat="1" ht="71.25" x14ac:dyDescent="0.25">
      <c r="A17" s="152">
        <v>12</v>
      </c>
      <c r="B17" s="314" t="s">
        <v>322</v>
      </c>
      <c r="C17" s="140">
        <v>1500000</v>
      </c>
      <c r="D17" s="121">
        <v>42543</v>
      </c>
      <c r="E17" s="141" t="s">
        <v>315</v>
      </c>
      <c r="F17" s="123" t="s">
        <v>316</v>
      </c>
      <c r="G17" s="131" t="s">
        <v>310</v>
      </c>
      <c r="H17" s="142" t="s">
        <v>311</v>
      </c>
      <c r="I17" s="142" t="s">
        <v>312</v>
      </c>
      <c r="J17" s="125"/>
    </row>
    <row r="18" spans="1:10" s="138" customFormat="1" ht="114" x14ac:dyDescent="0.25">
      <c r="A18" s="152">
        <v>13</v>
      </c>
      <c r="B18" s="314" t="s">
        <v>323</v>
      </c>
      <c r="C18" s="140">
        <v>20000000</v>
      </c>
      <c r="D18" s="121">
        <v>42550</v>
      </c>
      <c r="E18" s="123" t="s">
        <v>324</v>
      </c>
      <c r="F18" s="123" t="s">
        <v>325</v>
      </c>
      <c r="G18" s="131" t="s">
        <v>304</v>
      </c>
      <c r="H18" s="142" t="s">
        <v>326</v>
      </c>
      <c r="I18" s="142" t="s">
        <v>312</v>
      </c>
      <c r="J18" s="125" t="s">
        <v>313</v>
      </c>
    </row>
    <row r="19" spans="1:10" s="138" customFormat="1" ht="57" x14ac:dyDescent="0.25">
      <c r="A19" s="152">
        <v>14</v>
      </c>
      <c r="B19" s="123" t="s">
        <v>327</v>
      </c>
      <c r="C19" s="140">
        <f>12000000+7487650.63</f>
        <v>19487650.629999999</v>
      </c>
      <c r="D19" s="547">
        <v>42550</v>
      </c>
      <c r="E19" s="314" t="s">
        <v>328</v>
      </c>
      <c r="F19" s="314" t="s">
        <v>329</v>
      </c>
      <c r="G19" s="132" t="s">
        <v>304</v>
      </c>
      <c r="H19" s="548" t="s">
        <v>292</v>
      </c>
      <c r="I19" s="548" t="s">
        <v>312</v>
      </c>
      <c r="J19" s="549" t="s">
        <v>488</v>
      </c>
    </row>
    <row r="20" spans="1:10" s="138" customFormat="1" ht="71.25" x14ac:dyDescent="0.25">
      <c r="A20" s="152">
        <v>15</v>
      </c>
      <c r="B20" s="123" t="s">
        <v>330</v>
      </c>
      <c r="C20" s="140">
        <v>1000000</v>
      </c>
      <c r="D20" s="547">
        <v>42550</v>
      </c>
      <c r="E20" s="136" t="s">
        <v>315</v>
      </c>
      <c r="F20" s="136" t="s">
        <v>316</v>
      </c>
      <c r="G20" s="132" t="s">
        <v>310</v>
      </c>
      <c r="H20" s="548" t="s">
        <v>311</v>
      </c>
      <c r="I20" s="548" t="s">
        <v>312</v>
      </c>
      <c r="J20" s="549"/>
    </row>
    <row r="21" spans="1:10" s="138" customFormat="1" ht="142.5" x14ac:dyDescent="0.25">
      <c r="A21" s="152">
        <v>16</v>
      </c>
      <c r="B21" s="123" t="s">
        <v>331</v>
      </c>
      <c r="C21" s="133">
        <v>0</v>
      </c>
      <c r="D21" s="547">
        <v>42577</v>
      </c>
      <c r="E21" s="136" t="s">
        <v>290</v>
      </c>
      <c r="F21" s="136" t="s">
        <v>291</v>
      </c>
      <c r="G21" s="132" t="s">
        <v>332</v>
      </c>
      <c r="H21" s="548" t="s">
        <v>292</v>
      </c>
      <c r="I21" s="548" t="s">
        <v>293</v>
      </c>
      <c r="J21" s="549" t="s">
        <v>333</v>
      </c>
    </row>
    <row r="22" spans="1:10" s="138" customFormat="1" ht="128.25" x14ac:dyDescent="0.25">
      <c r="A22" s="137">
        <v>17</v>
      </c>
      <c r="B22" s="117" t="s">
        <v>334</v>
      </c>
      <c r="C22" s="133">
        <v>0</v>
      </c>
      <c r="D22" s="126">
        <v>42577</v>
      </c>
      <c r="E22" s="136" t="s">
        <v>290</v>
      </c>
      <c r="F22" s="136" t="s">
        <v>291</v>
      </c>
      <c r="G22" s="132" t="s">
        <v>332</v>
      </c>
      <c r="H22" s="132" t="s">
        <v>326</v>
      </c>
      <c r="I22" s="132" t="s">
        <v>293</v>
      </c>
      <c r="J22" s="549" t="s">
        <v>335</v>
      </c>
    </row>
    <row r="23" spans="1:10" s="103" customFormat="1" ht="99.75" x14ac:dyDescent="0.25">
      <c r="A23" s="152">
        <v>18</v>
      </c>
      <c r="B23" s="117" t="s">
        <v>336</v>
      </c>
      <c r="C23" s="133">
        <v>6000000</v>
      </c>
      <c r="D23" s="126">
        <v>42628</v>
      </c>
      <c r="E23" s="550" t="s">
        <v>315</v>
      </c>
      <c r="F23" s="136" t="s">
        <v>337</v>
      </c>
      <c r="G23" s="132" t="s">
        <v>310</v>
      </c>
      <c r="H23" s="132" t="s">
        <v>311</v>
      </c>
      <c r="I23" s="132" t="s">
        <v>312</v>
      </c>
      <c r="J23" s="549" t="s">
        <v>338</v>
      </c>
    </row>
    <row r="24" spans="1:10" s="103" customFormat="1" ht="171" x14ac:dyDescent="0.25">
      <c r="A24" s="152">
        <v>19</v>
      </c>
      <c r="B24" s="117" t="s">
        <v>339</v>
      </c>
      <c r="C24" s="133">
        <f>12000000+1000000</f>
        <v>13000000</v>
      </c>
      <c r="D24" s="126">
        <v>42628</v>
      </c>
      <c r="E24" s="550" t="s">
        <v>315</v>
      </c>
      <c r="F24" s="136" t="s">
        <v>337</v>
      </c>
      <c r="G24" s="132" t="s">
        <v>310</v>
      </c>
      <c r="H24" s="132" t="s">
        <v>311</v>
      </c>
      <c r="I24" s="132" t="s">
        <v>312</v>
      </c>
      <c r="J24" s="549" t="s">
        <v>489</v>
      </c>
    </row>
    <row r="25" spans="1:10" s="103" customFormat="1" ht="85.5" x14ac:dyDescent="0.25">
      <c r="A25" s="152">
        <v>20</v>
      </c>
      <c r="B25" s="117" t="s">
        <v>340</v>
      </c>
      <c r="C25" s="133">
        <f>5000000+3000000</f>
        <v>8000000</v>
      </c>
      <c r="D25" s="126">
        <v>42653</v>
      </c>
      <c r="E25" s="550" t="s">
        <v>308</v>
      </c>
      <c r="F25" s="136" t="s">
        <v>341</v>
      </c>
      <c r="G25" s="132" t="s">
        <v>310</v>
      </c>
      <c r="H25" s="132" t="s">
        <v>311</v>
      </c>
      <c r="I25" s="132" t="s">
        <v>312</v>
      </c>
      <c r="J25" s="549" t="s">
        <v>490</v>
      </c>
    </row>
    <row r="26" spans="1:10" s="103" customFormat="1" ht="85.5" x14ac:dyDescent="0.25">
      <c r="A26" s="137">
        <v>21</v>
      </c>
      <c r="B26" s="117" t="s">
        <v>342</v>
      </c>
      <c r="C26" s="133">
        <f>3000000+1613421.33</f>
        <v>4613421.33</v>
      </c>
      <c r="D26" s="126">
        <v>42653</v>
      </c>
      <c r="E26" s="550" t="s">
        <v>315</v>
      </c>
      <c r="F26" s="136" t="s">
        <v>337</v>
      </c>
      <c r="G26" s="132" t="s">
        <v>310</v>
      </c>
      <c r="H26" s="132" t="s">
        <v>311</v>
      </c>
      <c r="I26" s="132" t="s">
        <v>312</v>
      </c>
      <c r="J26" s="549" t="s">
        <v>491</v>
      </c>
    </row>
    <row r="27" spans="1:10" s="103" customFormat="1" ht="71.25" x14ac:dyDescent="0.25">
      <c r="A27" s="152">
        <v>22</v>
      </c>
      <c r="B27" s="117" t="s">
        <v>344</v>
      </c>
      <c r="C27" s="133">
        <v>11834</v>
      </c>
      <c r="D27" s="126">
        <v>42656</v>
      </c>
      <c r="E27" s="550" t="s">
        <v>280</v>
      </c>
      <c r="F27" s="136" t="s">
        <v>281</v>
      </c>
      <c r="G27" s="132" t="s">
        <v>282</v>
      </c>
      <c r="H27" s="132" t="s">
        <v>283</v>
      </c>
      <c r="I27" s="132" t="s">
        <v>284</v>
      </c>
      <c r="J27" s="549" t="s">
        <v>287</v>
      </c>
    </row>
    <row r="28" spans="1:10" s="103" customFormat="1" ht="85.5" x14ac:dyDescent="0.25">
      <c r="A28" s="137">
        <v>23</v>
      </c>
      <c r="B28" s="117" t="s">
        <v>345</v>
      </c>
      <c r="C28" s="133">
        <v>1800000</v>
      </c>
      <c r="D28" s="126">
        <v>42727</v>
      </c>
      <c r="E28" s="550" t="s">
        <v>315</v>
      </c>
      <c r="F28" s="136" t="s">
        <v>318</v>
      </c>
      <c r="G28" s="132" t="s">
        <v>310</v>
      </c>
      <c r="H28" s="132" t="s">
        <v>311</v>
      </c>
      <c r="I28" s="132" t="s">
        <v>312</v>
      </c>
      <c r="J28" s="551" t="s">
        <v>343</v>
      </c>
    </row>
    <row r="29" spans="1:10" s="103" customFormat="1" ht="85.5" x14ac:dyDescent="0.25">
      <c r="A29" s="137">
        <v>24</v>
      </c>
      <c r="B29" s="117" t="s">
        <v>346</v>
      </c>
      <c r="C29" s="133">
        <v>12000000</v>
      </c>
      <c r="D29" s="126">
        <v>42727</v>
      </c>
      <c r="E29" s="550" t="s">
        <v>315</v>
      </c>
      <c r="F29" s="136" t="s">
        <v>318</v>
      </c>
      <c r="G29" s="132" t="s">
        <v>310</v>
      </c>
      <c r="H29" s="132" t="s">
        <v>311</v>
      </c>
      <c r="I29" s="132" t="s">
        <v>312</v>
      </c>
      <c r="J29" s="551" t="s">
        <v>343</v>
      </c>
    </row>
    <row r="30" spans="1:10" s="103" customFormat="1" ht="71.25" x14ac:dyDescent="0.25">
      <c r="A30" s="137">
        <v>25</v>
      </c>
      <c r="B30" s="117" t="s">
        <v>347</v>
      </c>
      <c r="C30" s="133">
        <v>143740</v>
      </c>
      <c r="D30" s="126">
        <v>42734</v>
      </c>
      <c r="E30" s="552" t="s">
        <v>280</v>
      </c>
      <c r="F30" s="136" t="s">
        <v>281</v>
      </c>
      <c r="G30" s="553" t="s">
        <v>282</v>
      </c>
      <c r="H30" s="553" t="s">
        <v>283</v>
      </c>
      <c r="I30" s="553" t="s">
        <v>284</v>
      </c>
      <c r="J30" s="551" t="s">
        <v>492</v>
      </c>
    </row>
    <row r="31" spans="1:10" s="103" customFormat="1" ht="142.5" x14ac:dyDescent="0.25">
      <c r="A31" s="561">
        <v>26</v>
      </c>
      <c r="B31" s="136" t="s">
        <v>493</v>
      </c>
      <c r="C31" s="133">
        <v>12000000</v>
      </c>
      <c r="D31" s="126">
        <v>42884</v>
      </c>
      <c r="E31" s="314" t="s">
        <v>324</v>
      </c>
      <c r="F31" s="136" t="s">
        <v>494</v>
      </c>
      <c r="G31" s="132" t="s">
        <v>310</v>
      </c>
      <c r="H31" s="132" t="s">
        <v>311</v>
      </c>
      <c r="I31" s="132" t="s">
        <v>312</v>
      </c>
      <c r="J31" s="551" t="s">
        <v>343</v>
      </c>
    </row>
    <row r="32" spans="1:10" s="103" customFormat="1" ht="142.5" x14ac:dyDescent="0.25">
      <c r="A32" s="561">
        <v>27</v>
      </c>
      <c r="B32" s="136" t="s">
        <v>495</v>
      </c>
      <c r="C32" s="554" t="s">
        <v>496</v>
      </c>
      <c r="D32" s="126">
        <v>42899</v>
      </c>
      <c r="E32" s="550" t="s">
        <v>497</v>
      </c>
      <c r="F32" s="136" t="s">
        <v>498</v>
      </c>
      <c r="G32" s="132" t="s">
        <v>310</v>
      </c>
      <c r="H32" s="132" t="s">
        <v>311</v>
      </c>
      <c r="I32" s="132" t="s">
        <v>312</v>
      </c>
      <c r="J32" s="551" t="s">
        <v>343</v>
      </c>
    </row>
    <row r="33" spans="1:10" s="103" customFormat="1" ht="71.25" x14ac:dyDescent="0.25">
      <c r="A33" s="561">
        <v>28</v>
      </c>
      <c r="B33" s="136" t="s">
        <v>499</v>
      </c>
      <c r="C33" s="133">
        <v>10955.6</v>
      </c>
      <c r="D33" s="126">
        <v>42906</v>
      </c>
      <c r="E33" s="552" t="s">
        <v>280</v>
      </c>
      <c r="F33" s="136" t="s">
        <v>281</v>
      </c>
      <c r="G33" s="553" t="s">
        <v>282</v>
      </c>
      <c r="H33" s="553" t="s">
        <v>283</v>
      </c>
      <c r="I33" s="553" t="s">
        <v>284</v>
      </c>
      <c r="J33" s="551" t="s">
        <v>500</v>
      </c>
    </row>
    <row r="34" spans="1:10" s="103" customFormat="1" ht="71.25" x14ac:dyDescent="0.25">
      <c r="A34" s="561">
        <v>29</v>
      </c>
      <c r="B34" s="136" t="s">
        <v>501</v>
      </c>
      <c r="C34" s="133">
        <v>3500000</v>
      </c>
      <c r="D34" s="126">
        <v>42929</v>
      </c>
      <c r="E34" s="550" t="s">
        <v>315</v>
      </c>
      <c r="F34" s="136" t="s">
        <v>502</v>
      </c>
      <c r="G34" s="132" t="s">
        <v>310</v>
      </c>
      <c r="H34" s="132" t="s">
        <v>311</v>
      </c>
      <c r="I34" s="132" t="s">
        <v>312</v>
      </c>
      <c r="J34" s="551" t="s">
        <v>343</v>
      </c>
    </row>
    <row r="35" spans="1:10" s="103" customFormat="1" ht="71.25" x14ac:dyDescent="0.25">
      <c r="A35" s="561">
        <v>30</v>
      </c>
      <c r="B35" s="136" t="s">
        <v>503</v>
      </c>
      <c r="C35" s="133">
        <v>20000000</v>
      </c>
      <c r="D35" s="126">
        <v>42935</v>
      </c>
      <c r="E35" s="550" t="s">
        <v>308</v>
      </c>
      <c r="F35" s="136" t="s">
        <v>504</v>
      </c>
      <c r="G35" s="132" t="s">
        <v>310</v>
      </c>
      <c r="H35" s="132" t="s">
        <v>311</v>
      </c>
      <c r="I35" s="132" t="s">
        <v>312</v>
      </c>
      <c r="J35" s="551" t="s">
        <v>343</v>
      </c>
    </row>
    <row r="36" spans="1:10" s="103" customFormat="1" ht="85.5" x14ac:dyDescent="0.25">
      <c r="A36" s="561">
        <v>31</v>
      </c>
      <c r="B36" s="136" t="s">
        <v>505</v>
      </c>
      <c r="C36" s="133">
        <v>3000000</v>
      </c>
      <c r="D36" s="126">
        <v>42935</v>
      </c>
      <c r="E36" s="550" t="s">
        <v>308</v>
      </c>
      <c r="F36" s="136" t="s">
        <v>341</v>
      </c>
      <c r="G36" s="132" t="s">
        <v>310</v>
      </c>
      <c r="H36" s="132" t="s">
        <v>311</v>
      </c>
      <c r="I36" s="132" t="s">
        <v>312</v>
      </c>
      <c r="J36" s="551" t="s">
        <v>343</v>
      </c>
    </row>
    <row r="37" spans="1:10" s="103" customFormat="1" ht="114" x14ac:dyDescent="0.25">
      <c r="A37" s="561">
        <v>32</v>
      </c>
      <c r="B37" s="136" t="s">
        <v>506</v>
      </c>
      <c r="C37" s="133">
        <v>3000000</v>
      </c>
      <c r="D37" s="126">
        <v>42948</v>
      </c>
      <c r="E37" s="550" t="s">
        <v>308</v>
      </c>
      <c r="F37" s="136" t="s">
        <v>309</v>
      </c>
      <c r="G37" s="132" t="s">
        <v>310</v>
      </c>
      <c r="H37" s="132" t="s">
        <v>311</v>
      </c>
      <c r="I37" s="132" t="s">
        <v>312</v>
      </c>
      <c r="J37" s="551" t="s">
        <v>343</v>
      </c>
    </row>
    <row r="38" spans="1:10" s="103" customFormat="1" x14ac:dyDescent="0.25">
      <c r="A38" s="562"/>
      <c r="B38" s="558"/>
      <c r="C38" s="555"/>
      <c r="D38" s="556"/>
      <c r="E38" s="557"/>
      <c r="F38" s="558"/>
      <c r="G38" s="559"/>
      <c r="H38" s="559"/>
      <c r="I38" s="559"/>
      <c r="J38" s="560"/>
    </row>
    <row r="39" spans="1:10" s="103" customFormat="1" x14ac:dyDescent="0.25">
      <c r="A39" s="563"/>
      <c r="B39" s="564"/>
      <c r="C39" s="564"/>
      <c r="D39" s="564"/>
      <c r="E39" s="564"/>
      <c r="F39" s="564"/>
      <c r="G39" s="564"/>
      <c r="H39" s="564"/>
      <c r="I39" s="564"/>
      <c r="J39" s="564"/>
    </row>
    <row r="40" spans="1:10" s="103" customFormat="1" ht="18.75" x14ac:dyDescent="0.25">
      <c r="A40" s="604" t="s">
        <v>6</v>
      </c>
      <c r="B40" s="605"/>
      <c r="C40" s="605"/>
      <c r="D40" s="605"/>
      <c r="E40" s="605"/>
      <c r="F40" s="605"/>
      <c r="G40" s="605"/>
      <c r="H40" s="605"/>
      <c r="I40" s="605"/>
      <c r="J40" s="605"/>
    </row>
    <row r="41" spans="1:10" s="103" customFormat="1" x14ac:dyDescent="0.25">
      <c r="A41" s="110">
        <v>0</v>
      </c>
      <c r="B41" s="110">
        <v>1</v>
      </c>
      <c r="C41" s="110">
        <v>2</v>
      </c>
      <c r="D41" s="110">
        <v>3</v>
      </c>
      <c r="E41" s="110">
        <v>4</v>
      </c>
      <c r="F41" s="110">
        <v>5</v>
      </c>
      <c r="G41" s="110">
        <v>6</v>
      </c>
      <c r="H41" s="110">
        <v>7</v>
      </c>
      <c r="I41" s="110">
        <v>8</v>
      </c>
      <c r="J41" s="110">
        <v>9</v>
      </c>
    </row>
    <row r="42" spans="1:10" s="103" customFormat="1" ht="45" x14ac:dyDescent="0.25">
      <c r="A42" s="110" t="s">
        <v>10</v>
      </c>
      <c r="B42" s="110" t="s">
        <v>173</v>
      </c>
      <c r="C42" s="110" t="s">
        <v>174</v>
      </c>
      <c r="D42" s="110" t="s">
        <v>175</v>
      </c>
      <c r="E42" s="110" t="s">
        <v>16</v>
      </c>
      <c r="F42" s="110" t="s">
        <v>17</v>
      </c>
      <c r="G42" s="110" t="s">
        <v>171</v>
      </c>
      <c r="H42" s="110" t="s">
        <v>169</v>
      </c>
      <c r="I42" s="110" t="s">
        <v>123</v>
      </c>
      <c r="J42" s="110" t="s">
        <v>18</v>
      </c>
    </row>
    <row r="43" spans="1:10" s="103" customFormat="1" ht="99.75" x14ac:dyDescent="0.25">
      <c r="A43" s="321">
        <v>1</v>
      </c>
      <c r="B43" s="322" t="s">
        <v>352</v>
      </c>
      <c r="C43" s="323">
        <v>6959808.46</v>
      </c>
      <c r="D43" s="324">
        <v>42138</v>
      </c>
      <c r="E43" s="322" t="s">
        <v>353</v>
      </c>
      <c r="F43" s="325" t="s">
        <v>354</v>
      </c>
      <c r="G43" s="116" t="s">
        <v>355</v>
      </c>
      <c r="H43" s="326" t="s">
        <v>292</v>
      </c>
      <c r="I43" s="327" t="s">
        <v>293</v>
      </c>
      <c r="J43" s="328" t="s">
        <v>356</v>
      </c>
    </row>
    <row r="44" spans="1:10" s="103" customFormat="1" ht="99.75" x14ac:dyDescent="0.25">
      <c r="A44" s="329">
        <v>2</v>
      </c>
      <c r="B44" s="330" t="s">
        <v>357</v>
      </c>
      <c r="C44" s="331">
        <v>6165589.7699999996</v>
      </c>
      <c r="D44" s="332">
        <v>42138</v>
      </c>
      <c r="E44" s="333" t="s">
        <v>353</v>
      </c>
      <c r="F44" s="321" t="s">
        <v>354</v>
      </c>
      <c r="G44" s="334" t="s">
        <v>355</v>
      </c>
      <c r="H44" s="326" t="s">
        <v>292</v>
      </c>
      <c r="I44" s="335" t="s">
        <v>293</v>
      </c>
      <c r="J44" s="328" t="s">
        <v>358</v>
      </c>
    </row>
    <row r="45" spans="1:10" s="103" customFormat="1" ht="85.5" x14ac:dyDescent="0.25">
      <c r="A45" s="337">
        <v>3</v>
      </c>
      <c r="B45" s="338" t="s">
        <v>359</v>
      </c>
      <c r="C45" s="339">
        <v>1019583.33</v>
      </c>
      <c r="D45" s="147">
        <v>42138</v>
      </c>
      <c r="E45" s="340" t="s">
        <v>353</v>
      </c>
      <c r="F45" s="338" t="s">
        <v>360</v>
      </c>
      <c r="G45" s="148" t="s">
        <v>361</v>
      </c>
      <c r="H45" s="341" t="s">
        <v>362</v>
      </c>
      <c r="I45" s="342" t="s">
        <v>284</v>
      </c>
      <c r="J45" s="336" t="s">
        <v>363</v>
      </c>
    </row>
    <row r="46" spans="1:10" s="103" customFormat="1" ht="99.75" x14ac:dyDescent="0.25">
      <c r="A46" s="321">
        <v>4</v>
      </c>
      <c r="B46" s="322" t="s">
        <v>364</v>
      </c>
      <c r="C46" s="344">
        <v>2500000</v>
      </c>
      <c r="D46" s="345">
        <v>42138</v>
      </c>
      <c r="E46" s="322" t="s">
        <v>353</v>
      </c>
      <c r="F46" s="321" t="s">
        <v>354</v>
      </c>
      <c r="G46" s="116" t="s">
        <v>355</v>
      </c>
      <c r="H46" s="342" t="s">
        <v>292</v>
      </c>
      <c r="I46" s="378" t="s">
        <v>293</v>
      </c>
      <c r="J46" s="397" t="s">
        <v>365</v>
      </c>
    </row>
    <row r="47" spans="1:10" s="103" customFormat="1" ht="128.25" x14ac:dyDescent="0.25">
      <c r="A47" s="347">
        <v>5</v>
      </c>
      <c r="B47" s="348" t="s">
        <v>366</v>
      </c>
      <c r="C47" s="349">
        <v>10000000</v>
      </c>
      <c r="D47" s="332">
        <v>42184</v>
      </c>
      <c r="E47" s="322" t="s">
        <v>367</v>
      </c>
      <c r="F47" s="350" t="s">
        <v>368</v>
      </c>
      <c r="G47" s="334" t="s">
        <v>355</v>
      </c>
      <c r="H47" s="326" t="s">
        <v>292</v>
      </c>
      <c r="I47" s="327" t="s">
        <v>293</v>
      </c>
      <c r="J47" s="452" t="s">
        <v>369</v>
      </c>
    </row>
    <row r="48" spans="1:10" s="103" customFormat="1" ht="85.5" x14ac:dyDescent="0.25">
      <c r="A48" s="351">
        <v>6</v>
      </c>
      <c r="B48" s="350" t="s">
        <v>370</v>
      </c>
      <c r="C48" s="352">
        <v>2000000</v>
      </c>
      <c r="D48" s="353">
        <v>42198</v>
      </c>
      <c r="E48" s="322" t="s">
        <v>371</v>
      </c>
      <c r="F48" s="322" t="s">
        <v>372</v>
      </c>
      <c r="G48" s="116" t="s">
        <v>355</v>
      </c>
      <c r="H48" s="342" t="s">
        <v>292</v>
      </c>
      <c r="I48" s="327" t="s">
        <v>293</v>
      </c>
      <c r="J48" s="397" t="s">
        <v>373</v>
      </c>
    </row>
    <row r="49" spans="1:12" s="103" customFormat="1" ht="85.5" x14ac:dyDescent="0.25">
      <c r="A49" s="354">
        <v>7</v>
      </c>
      <c r="B49" s="338" t="s">
        <v>374</v>
      </c>
      <c r="C49" s="355">
        <v>22750000</v>
      </c>
      <c r="D49" s="147">
        <v>42198</v>
      </c>
      <c r="E49" s="338" t="s">
        <v>371</v>
      </c>
      <c r="F49" s="356" t="s">
        <v>375</v>
      </c>
      <c r="G49" s="148" t="s">
        <v>355</v>
      </c>
      <c r="H49" s="342" t="s">
        <v>292</v>
      </c>
      <c r="I49" s="378" t="s">
        <v>293</v>
      </c>
      <c r="J49" s="216"/>
    </row>
    <row r="50" spans="1:12" s="103" customFormat="1" ht="85.5" x14ac:dyDescent="0.25">
      <c r="A50" s="357">
        <v>8</v>
      </c>
      <c r="B50" s="358" t="s">
        <v>376</v>
      </c>
      <c r="C50" s="359">
        <v>4950000</v>
      </c>
      <c r="D50" s="360">
        <v>42198</v>
      </c>
      <c r="E50" s="361" t="s">
        <v>371</v>
      </c>
      <c r="F50" s="340" t="s">
        <v>375</v>
      </c>
      <c r="G50" s="362" t="s">
        <v>355</v>
      </c>
      <c r="H50" s="326" t="s">
        <v>292</v>
      </c>
      <c r="I50" s="327" t="s">
        <v>293</v>
      </c>
      <c r="J50" s="280"/>
    </row>
    <row r="51" spans="1:12" s="103" customFormat="1" ht="85.5" x14ac:dyDescent="0.25">
      <c r="A51" s="354">
        <v>9</v>
      </c>
      <c r="B51" s="338" t="s">
        <v>377</v>
      </c>
      <c r="C51" s="363">
        <v>557016.73</v>
      </c>
      <c r="D51" s="364">
        <v>42220</v>
      </c>
      <c r="E51" s="354" t="s">
        <v>371</v>
      </c>
      <c r="F51" s="354" t="s">
        <v>378</v>
      </c>
      <c r="G51" s="148" t="s">
        <v>355</v>
      </c>
      <c r="H51" s="365" t="s">
        <v>292</v>
      </c>
      <c r="I51" s="327" t="s">
        <v>293</v>
      </c>
      <c r="J51" s="216"/>
    </row>
    <row r="52" spans="1:12" s="103" customFormat="1" ht="199.5" x14ac:dyDescent="0.25">
      <c r="A52" s="347">
        <v>10</v>
      </c>
      <c r="B52" s="322" t="s">
        <v>379</v>
      </c>
      <c r="C52" s="366">
        <v>2500000</v>
      </c>
      <c r="D52" s="332">
        <v>42220</v>
      </c>
      <c r="E52" s="322" t="s">
        <v>353</v>
      </c>
      <c r="F52" s="322" t="s">
        <v>380</v>
      </c>
      <c r="G52" s="367" t="s">
        <v>355</v>
      </c>
      <c r="H52" s="326" t="s">
        <v>292</v>
      </c>
      <c r="I52" s="327" t="s">
        <v>293</v>
      </c>
      <c r="J52" s="259"/>
    </row>
    <row r="53" spans="1:12" ht="199.5" x14ac:dyDescent="0.25">
      <c r="A53" s="321">
        <v>11</v>
      </c>
      <c r="B53" s="338" t="s">
        <v>381</v>
      </c>
      <c r="C53" s="441">
        <v>24000000</v>
      </c>
      <c r="D53" s="332">
        <v>42286</v>
      </c>
      <c r="E53" s="325" t="s">
        <v>353</v>
      </c>
      <c r="F53" s="321" t="s">
        <v>380</v>
      </c>
      <c r="G53" s="116" t="s">
        <v>355</v>
      </c>
      <c r="H53" s="342" t="s">
        <v>292</v>
      </c>
      <c r="I53" s="327" t="s">
        <v>293</v>
      </c>
      <c r="J53" s="452" t="s">
        <v>382</v>
      </c>
    </row>
    <row r="54" spans="1:12" ht="102" x14ac:dyDescent="0.25">
      <c r="A54" s="368">
        <v>12</v>
      </c>
      <c r="B54" s="338" t="s">
        <v>383</v>
      </c>
      <c r="C54" s="369">
        <v>3000000</v>
      </c>
      <c r="D54" s="370">
        <v>42347</v>
      </c>
      <c r="E54" s="371" t="s">
        <v>353</v>
      </c>
      <c r="F54" s="371" t="s">
        <v>384</v>
      </c>
      <c r="G54" s="371" t="s">
        <v>355</v>
      </c>
      <c r="H54" s="365" t="s">
        <v>292</v>
      </c>
      <c r="I54" s="327" t="s">
        <v>293</v>
      </c>
      <c r="J54" s="453" t="s">
        <v>385</v>
      </c>
    </row>
    <row r="55" spans="1:12" ht="42.75" x14ac:dyDescent="0.25">
      <c r="A55" s="372">
        <v>13</v>
      </c>
      <c r="B55" s="322" t="s">
        <v>386</v>
      </c>
      <c r="C55" s="442">
        <v>3500000</v>
      </c>
      <c r="D55" s="370">
        <v>42368</v>
      </c>
      <c r="E55" s="373" t="s">
        <v>353</v>
      </c>
      <c r="F55" s="371" t="s">
        <v>387</v>
      </c>
      <c r="G55" s="373" t="s">
        <v>355</v>
      </c>
      <c r="H55" s="326" t="s">
        <v>292</v>
      </c>
      <c r="I55" s="327" t="s">
        <v>293</v>
      </c>
      <c r="J55" s="397"/>
    </row>
    <row r="56" spans="1:12" ht="90" x14ac:dyDescent="0.25">
      <c r="A56" s="374">
        <v>14</v>
      </c>
      <c r="B56" s="375" t="s">
        <v>388</v>
      </c>
      <c r="C56" s="443">
        <v>5000000</v>
      </c>
      <c r="D56" s="376">
        <v>42388</v>
      </c>
      <c r="E56" s="373" t="s">
        <v>353</v>
      </c>
      <c r="F56" s="371" t="s">
        <v>384</v>
      </c>
      <c r="G56" s="373" t="s">
        <v>355</v>
      </c>
      <c r="H56" s="342" t="s">
        <v>292</v>
      </c>
      <c r="I56" s="327" t="s">
        <v>293</v>
      </c>
      <c r="J56" s="397" t="s">
        <v>365</v>
      </c>
    </row>
    <row r="57" spans="1:12" ht="105" x14ac:dyDescent="0.25">
      <c r="A57" s="374">
        <v>15</v>
      </c>
      <c r="B57" s="375" t="s">
        <v>389</v>
      </c>
      <c r="C57" s="377">
        <v>5000000</v>
      </c>
      <c r="D57" s="376">
        <v>42388</v>
      </c>
      <c r="E57" s="373" t="s">
        <v>353</v>
      </c>
      <c r="F57" s="371" t="s">
        <v>384</v>
      </c>
      <c r="G57" s="373" t="s">
        <v>355</v>
      </c>
      <c r="H57" s="342" t="s">
        <v>292</v>
      </c>
      <c r="I57" s="378" t="s">
        <v>293</v>
      </c>
      <c r="J57" s="452" t="s">
        <v>390</v>
      </c>
    </row>
    <row r="58" spans="1:12" ht="85.5" x14ac:dyDescent="0.25">
      <c r="A58" s="379">
        <v>16</v>
      </c>
      <c r="B58" s="380" t="s">
        <v>391</v>
      </c>
      <c r="C58" s="381">
        <v>5160980</v>
      </c>
      <c r="D58" s="376">
        <v>42416</v>
      </c>
      <c r="E58" s="322" t="s">
        <v>371</v>
      </c>
      <c r="F58" s="338" t="s">
        <v>392</v>
      </c>
      <c r="G58" s="371" t="s">
        <v>355</v>
      </c>
      <c r="H58" s="382" t="s">
        <v>292</v>
      </c>
      <c r="I58" s="327" t="s">
        <v>293</v>
      </c>
      <c r="J58" s="508"/>
    </row>
    <row r="59" spans="1:12" ht="45" x14ac:dyDescent="0.25">
      <c r="A59" s="383">
        <v>17</v>
      </c>
      <c r="B59" s="384" t="s">
        <v>393</v>
      </c>
      <c r="C59" s="385">
        <v>5000000</v>
      </c>
      <c r="D59" s="376">
        <v>42437</v>
      </c>
      <c r="E59" s="386" t="s">
        <v>353</v>
      </c>
      <c r="F59" s="371" t="s">
        <v>394</v>
      </c>
      <c r="G59" s="386" t="s">
        <v>355</v>
      </c>
      <c r="H59" s="342" t="s">
        <v>292</v>
      </c>
      <c r="I59" s="378" t="s">
        <v>293</v>
      </c>
      <c r="J59" s="450"/>
    </row>
    <row r="60" spans="1:12" ht="199.5" x14ac:dyDescent="0.25">
      <c r="A60" s="374">
        <v>18</v>
      </c>
      <c r="B60" s="375" t="s">
        <v>395</v>
      </c>
      <c r="C60" s="443">
        <v>1000000</v>
      </c>
      <c r="D60" s="376">
        <v>42437</v>
      </c>
      <c r="E60" s="373" t="s">
        <v>353</v>
      </c>
      <c r="F60" s="322" t="s">
        <v>380</v>
      </c>
      <c r="G60" s="387" t="s">
        <v>355</v>
      </c>
      <c r="H60" s="365" t="s">
        <v>292</v>
      </c>
      <c r="I60" s="327" t="s">
        <v>293</v>
      </c>
      <c r="J60" s="508"/>
    </row>
    <row r="61" spans="1:12" ht="135" x14ac:dyDescent="0.25">
      <c r="A61" s="374">
        <v>19</v>
      </c>
      <c r="B61" s="375" t="s">
        <v>396</v>
      </c>
      <c r="C61" s="443">
        <v>1000000</v>
      </c>
      <c r="D61" s="376">
        <v>42437</v>
      </c>
      <c r="E61" s="373" t="s">
        <v>353</v>
      </c>
      <c r="F61" s="371" t="s">
        <v>384</v>
      </c>
      <c r="G61" s="373" t="s">
        <v>355</v>
      </c>
      <c r="H61" s="342" t="s">
        <v>292</v>
      </c>
      <c r="I61" s="327" t="s">
        <v>293</v>
      </c>
      <c r="J61" s="394"/>
    </row>
    <row r="62" spans="1:12" ht="99.75" x14ac:dyDescent="0.25">
      <c r="A62" s="388">
        <v>20</v>
      </c>
      <c r="B62" s="389" t="s">
        <v>397</v>
      </c>
      <c r="C62" s="444">
        <v>5000000</v>
      </c>
      <c r="D62" s="447">
        <v>42444</v>
      </c>
      <c r="E62" s="403" t="s">
        <v>367</v>
      </c>
      <c r="F62" s="390" t="s">
        <v>398</v>
      </c>
      <c r="G62" s="391" t="s">
        <v>355</v>
      </c>
      <c r="H62" s="392" t="s">
        <v>292</v>
      </c>
      <c r="I62" s="393" t="s">
        <v>293</v>
      </c>
      <c r="J62" s="508"/>
    </row>
    <row r="63" spans="1:12" ht="128.25" x14ac:dyDescent="0.25">
      <c r="A63" s="395">
        <v>21</v>
      </c>
      <c r="B63" s="396" t="s">
        <v>399</v>
      </c>
      <c r="C63" s="445">
        <v>7000000</v>
      </c>
      <c r="D63" s="406">
        <v>42507</v>
      </c>
      <c r="E63" s="325" t="s">
        <v>367</v>
      </c>
      <c r="F63" s="322" t="s">
        <v>368</v>
      </c>
      <c r="G63" s="373" t="s">
        <v>355</v>
      </c>
      <c r="H63" s="342" t="s">
        <v>292</v>
      </c>
      <c r="I63" s="335" t="s">
        <v>293</v>
      </c>
      <c r="J63" s="451"/>
      <c r="K63" s="439"/>
    </row>
    <row r="64" spans="1:12" ht="128.25" x14ac:dyDescent="0.25">
      <c r="A64" s="395">
        <v>22</v>
      </c>
      <c r="B64" s="396" t="s">
        <v>400</v>
      </c>
      <c r="C64" s="445">
        <v>1000000</v>
      </c>
      <c r="D64" s="406">
        <v>42507</v>
      </c>
      <c r="E64" s="333" t="s">
        <v>367</v>
      </c>
      <c r="F64" s="333" t="s">
        <v>368</v>
      </c>
      <c r="G64" s="373" t="s">
        <v>355</v>
      </c>
      <c r="H64" s="342" t="s">
        <v>292</v>
      </c>
      <c r="I64" s="346" t="s">
        <v>293</v>
      </c>
      <c r="J64" s="397" t="s">
        <v>365</v>
      </c>
      <c r="K64" s="439"/>
      <c r="L64" s="4"/>
    </row>
    <row r="65" spans="1:11" ht="85.5" x14ac:dyDescent="0.25">
      <c r="A65" s="395">
        <v>23</v>
      </c>
      <c r="B65" s="396" t="s">
        <v>401</v>
      </c>
      <c r="C65" s="445">
        <v>4790000</v>
      </c>
      <c r="D65" s="406">
        <v>42507</v>
      </c>
      <c r="E65" s="333" t="s">
        <v>371</v>
      </c>
      <c r="F65" s="338" t="s">
        <v>375</v>
      </c>
      <c r="G65" s="373" t="s">
        <v>355</v>
      </c>
      <c r="H65" s="342" t="s">
        <v>292</v>
      </c>
      <c r="I65" s="346" t="s">
        <v>293</v>
      </c>
      <c r="J65" s="508"/>
      <c r="K65" s="439"/>
    </row>
    <row r="66" spans="1:11" ht="85.5" x14ac:dyDescent="0.25">
      <c r="A66" s="395">
        <v>24</v>
      </c>
      <c r="B66" s="396" t="s">
        <v>402</v>
      </c>
      <c r="C66" s="445">
        <v>22640000</v>
      </c>
      <c r="D66" s="406">
        <v>42507</v>
      </c>
      <c r="E66" s="333" t="s">
        <v>371</v>
      </c>
      <c r="F66" s="338" t="s">
        <v>375</v>
      </c>
      <c r="G66" s="373" t="s">
        <v>355</v>
      </c>
      <c r="H66" s="342" t="s">
        <v>292</v>
      </c>
      <c r="I66" s="346" t="s">
        <v>293</v>
      </c>
      <c r="J66" s="394"/>
    </row>
    <row r="67" spans="1:11" ht="85.5" x14ac:dyDescent="0.25">
      <c r="A67" s="399">
        <v>25</v>
      </c>
      <c r="B67" s="396" t="s">
        <v>403</v>
      </c>
      <c r="C67" s="419">
        <v>1500000</v>
      </c>
      <c r="D67" s="406">
        <v>42517</v>
      </c>
      <c r="E67" s="333" t="s">
        <v>371</v>
      </c>
      <c r="F67" s="322" t="s">
        <v>372</v>
      </c>
      <c r="G67" s="373" t="s">
        <v>355</v>
      </c>
      <c r="H67" s="342" t="s">
        <v>292</v>
      </c>
      <c r="I67" s="335" t="s">
        <v>293</v>
      </c>
      <c r="J67" s="508"/>
    </row>
    <row r="68" spans="1:11" ht="199.5" x14ac:dyDescent="0.25">
      <c r="A68" s="395">
        <v>26</v>
      </c>
      <c r="B68" s="396" t="s">
        <v>404</v>
      </c>
      <c r="C68" s="408">
        <v>5000000</v>
      </c>
      <c r="D68" s="406">
        <v>42521</v>
      </c>
      <c r="E68" s="322" t="s">
        <v>353</v>
      </c>
      <c r="F68" s="325" t="s">
        <v>380</v>
      </c>
      <c r="G68" s="371" t="s">
        <v>355</v>
      </c>
      <c r="H68" s="365" t="s">
        <v>292</v>
      </c>
      <c r="I68" s="335" t="s">
        <v>293</v>
      </c>
      <c r="J68" s="397" t="s">
        <v>365</v>
      </c>
    </row>
    <row r="69" spans="1:11" ht="42.75" x14ac:dyDescent="0.25">
      <c r="A69" s="395">
        <v>27</v>
      </c>
      <c r="B69" s="396" t="s">
        <v>405</v>
      </c>
      <c r="C69" s="408">
        <v>5000000</v>
      </c>
      <c r="D69" s="406">
        <v>42543</v>
      </c>
      <c r="E69" s="322" t="s">
        <v>367</v>
      </c>
      <c r="F69" s="325" t="s">
        <v>406</v>
      </c>
      <c r="G69" s="371" t="s">
        <v>355</v>
      </c>
      <c r="H69" s="365" t="s">
        <v>292</v>
      </c>
      <c r="I69" s="335" t="s">
        <v>293</v>
      </c>
      <c r="J69" s="440"/>
      <c r="K69" s="439"/>
    </row>
    <row r="70" spans="1:11" ht="199.5" x14ac:dyDescent="0.25">
      <c r="A70" s="401">
        <v>28</v>
      </c>
      <c r="B70" s="402" t="s">
        <v>407</v>
      </c>
      <c r="C70" s="446">
        <v>2500000</v>
      </c>
      <c r="D70" s="448">
        <v>42543</v>
      </c>
      <c r="E70" s="330" t="s">
        <v>353</v>
      </c>
      <c r="F70" s="403" t="s">
        <v>380</v>
      </c>
      <c r="G70" s="390" t="s">
        <v>355</v>
      </c>
      <c r="H70" s="404" t="s">
        <v>292</v>
      </c>
      <c r="I70" s="335" t="s">
        <v>293</v>
      </c>
      <c r="J70" s="436"/>
    </row>
    <row r="71" spans="1:11" ht="85.5" x14ac:dyDescent="0.25">
      <c r="A71" s="395">
        <v>29</v>
      </c>
      <c r="B71" s="396" t="s">
        <v>408</v>
      </c>
      <c r="C71" s="405">
        <v>5787874</v>
      </c>
      <c r="D71" s="406">
        <v>42550</v>
      </c>
      <c r="E71" s="400" t="s">
        <v>371</v>
      </c>
      <c r="F71" s="407" t="s">
        <v>375</v>
      </c>
      <c r="G71" s="371" t="s">
        <v>355</v>
      </c>
      <c r="H71" s="365" t="s">
        <v>292</v>
      </c>
      <c r="I71" s="327" t="s">
        <v>293</v>
      </c>
      <c r="J71" s="343" t="s">
        <v>409</v>
      </c>
      <c r="K71" s="439"/>
    </row>
    <row r="72" spans="1:11" ht="71.25" x14ac:dyDescent="0.25">
      <c r="A72" s="395">
        <v>30</v>
      </c>
      <c r="B72" s="396" t="s">
        <v>410</v>
      </c>
      <c r="C72" s="408">
        <v>50000</v>
      </c>
      <c r="D72" s="406">
        <v>42550</v>
      </c>
      <c r="E72" s="400" t="s">
        <v>411</v>
      </c>
      <c r="F72" s="407" t="s">
        <v>412</v>
      </c>
      <c r="G72" s="371" t="s">
        <v>361</v>
      </c>
      <c r="H72" s="365" t="s">
        <v>362</v>
      </c>
      <c r="I72" s="327" t="s">
        <v>284</v>
      </c>
      <c r="J72" s="436"/>
      <c r="K72" s="439"/>
    </row>
    <row r="73" spans="1:11" ht="199.5" x14ac:dyDescent="0.25">
      <c r="A73" s="401">
        <v>31</v>
      </c>
      <c r="B73" s="409" t="s">
        <v>413</v>
      </c>
      <c r="C73" s="410">
        <v>337500</v>
      </c>
      <c r="D73" s="411">
        <v>42550</v>
      </c>
      <c r="E73" s="412" t="s">
        <v>353</v>
      </c>
      <c r="F73" s="413" t="s">
        <v>380</v>
      </c>
      <c r="G73" s="371" t="s">
        <v>355</v>
      </c>
      <c r="H73" s="414" t="s">
        <v>292</v>
      </c>
      <c r="I73" s="327" t="s">
        <v>293</v>
      </c>
      <c r="J73" s="437" t="s">
        <v>414</v>
      </c>
    </row>
    <row r="74" spans="1:11" ht="90" x14ac:dyDescent="0.25">
      <c r="A74" s="395">
        <v>32</v>
      </c>
      <c r="B74" s="396" t="s">
        <v>413</v>
      </c>
      <c r="C74" s="408">
        <v>337500</v>
      </c>
      <c r="D74" s="406">
        <v>42550</v>
      </c>
      <c r="E74" s="322" t="s">
        <v>353</v>
      </c>
      <c r="F74" s="373" t="s">
        <v>384</v>
      </c>
      <c r="G74" s="371" t="s">
        <v>355</v>
      </c>
      <c r="H74" s="365" t="s">
        <v>292</v>
      </c>
      <c r="I74" s="327" t="s">
        <v>293</v>
      </c>
      <c r="J74" s="438" t="s">
        <v>414</v>
      </c>
    </row>
    <row r="75" spans="1:11" ht="85.5" x14ac:dyDescent="0.25">
      <c r="A75" s="395">
        <v>33</v>
      </c>
      <c r="B75" s="415" t="s">
        <v>415</v>
      </c>
      <c r="C75" s="408">
        <v>1000000</v>
      </c>
      <c r="D75" s="406">
        <v>42583</v>
      </c>
      <c r="E75" s="322" t="s">
        <v>353</v>
      </c>
      <c r="F75" s="373" t="s">
        <v>384</v>
      </c>
      <c r="G75" s="371" t="s">
        <v>355</v>
      </c>
      <c r="H75" s="365" t="s">
        <v>292</v>
      </c>
      <c r="I75" s="327" t="s">
        <v>293</v>
      </c>
      <c r="J75" s="436"/>
    </row>
    <row r="76" spans="1:11" ht="85.5" x14ac:dyDescent="0.25">
      <c r="A76" s="395">
        <v>34</v>
      </c>
      <c r="B76" s="396" t="s">
        <v>416</v>
      </c>
      <c r="C76" s="408">
        <v>20000000</v>
      </c>
      <c r="D76" s="406">
        <v>42591</v>
      </c>
      <c r="E76" s="322" t="s">
        <v>353</v>
      </c>
      <c r="F76" s="373" t="s">
        <v>384</v>
      </c>
      <c r="G76" s="371" t="s">
        <v>355</v>
      </c>
      <c r="H76" s="365" t="s">
        <v>292</v>
      </c>
      <c r="I76" s="327" t="s">
        <v>293</v>
      </c>
      <c r="J76" s="435" t="s">
        <v>365</v>
      </c>
    </row>
    <row r="77" spans="1:11" ht="114" x14ac:dyDescent="0.25">
      <c r="A77" s="395">
        <v>35</v>
      </c>
      <c r="B77" s="396" t="s">
        <v>417</v>
      </c>
      <c r="C77" s="408">
        <v>5000000</v>
      </c>
      <c r="D77" s="406">
        <v>42591</v>
      </c>
      <c r="E77" s="322" t="s">
        <v>353</v>
      </c>
      <c r="F77" s="373" t="s">
        <v>418</v>
      </c>
      <c r="G77" s="371" t="s">
        <v>355</v>
      </c>
      <c r="H77" s="365" t="s">
        <v>292</v>
      </c>
      <c r="I77" s="327" t="s">
        <v>293</v>
      </c>
      <c r="J77" s="508"/>
    </row>
    <row r="78" spans="1:11" ht="85.5" x14ac:dyDescent="0.25">
      <c r="A78" s="395">
        <f>+A77+1</f>
        <v>36</v>
      </c>
      <c r="B78" s="396" t="s">
        <v>419</v>
      </c>
      <c r="C78" s="416">
        <v>5200000</v>
      </c>
      <c r="D78" s="417" t="s">
        <v>420</v>
      </c>
      <c r="E78" s="338" t="s">
        <v>371</v>
      </c>
      <c r="F78" s="356" t="s">
        <v>392</v>
      </c>
      <c r="G78" s="418" t="s">
        <v>355</v>
      </c>
      <c r="H78" s="365" t="s">
        <v>292</v>
      </c>
      <c r="I78" s="326" t="s">
        <v>293</v>
      </c>
      <c r="J78" s="426"/>
    </row>
    <row r="79" spans="1:11" ht="85.5" x14ac:dyDescent="0.25">
      <c r="A79" s="395">
        <f t="shared" ref="A79:A82" si="0">+A78+1</f>
        <v>37</v>
      </c>
      <c r="B79" s="396" t="s">
        <v>421</v>
      </c>
      <c r="C79" s="419">
        <v>400000</v>
      </c>
      <c r="D79" s="417">
        <v>42703</v>
      </c>
      <c r="E79" s="338" t="s">
        <v>371</v>
      </c>
      <c r="F79" s="356" t="s">
        <v>375</v>
      </c>
      <c r="G79" s="418" t="s">
        <v>355</v>
      </c>
      <c r="H79" s="365" t="s">
        <v>292</v>
      </c>
      <c r="I79" s="326" t="s">
        <v>293</v>
      </c>
      <c r="J79" s="434"/>
    </row>
    <row r="80" spans="1:11" ht="85.5" x14ac:dyDescent="0.25">
      <c r="A80" s="420">
        <f t="shared" si="0"/>
        <v>38</v>
      </c>
      <c r="B80" s="421" t="s">
        <v>422</v>
      </c>
      <c r="C80" s="422">
        <v>1500000</v>
      </c>
      <c r="D80" s="423" t="s">
        <v>423</v>
      </c>
      <c r="E80" s="424" t="s">
        <v>371</v>
      </c>
      <c r="F80" s="340" t="s">
        <v>372</v>
      </c>
      <c r="G80" s="425" t="s">
        <v>355</v>
      </c>
      <c r="H80" s="404" t="s">
        <v>292</v>
      </c>
      <c r="I80" s="431" t="s">
        <v>293</v>
      </c>
      <c r="J80" s="426"/>
    </row>
    <row r="81" spans="1:10" ht="45" x14ac:dyDescent="0.25">
      <c r="A81" s="395">
        <f t="shared" si="0"/>
        <v>39</v>
      </c>
      <c r="B81" s="427" t="s">
        <v>424</v>
      </c>
      <c r="C81" s="419">
        <v>4500000</v>
      </c>
      <c r="D81" s="417">
        <v>42727</v>
      </c>
      <c r="E81" s="361" t="s">
        <v>425</v>
      </c>
      <c r="F81" s="428" t="s">
        <v>387</v>
      </c>
      <c r="G81" s="418" t="s">
        <v>355</v>
      </c>
      <c r="H81" s="365" t="s">
        <v>292</v>
      </c>
      <c r="I81" s="326" t="s">
        <v>426</v>
      </c>
      <c r="J81" s="426"/>
    </row>
    <row r="82" spans="1:10" ht="99.75" x14ac:dyDescent="0.25">
      <c r="A82" s="429">
        <f t="shared" si="0"/>
        <v>40</v>
      </c>
      <c r="B82" s="427" t="s">
        <v>427</v>
      </c>
      <c r="C82" s="419">
        <v>2000000</v>
      </c>
      <c r="D82" s="417">
        <v>42734</v>
      </c>
      <c r="E82" s="361" t="s">
        <v>425</v>
      </c>
      <c r="F82" s="356" t="s">
        <v>354</v>
      </c>
      <c r="G82" s="418" t="s">
        <v>355</v>
      </c>
      <c r="H82" s="365" t="s">
        <v>292</v>
      </c>
      <c r="I82" s="326" t="s">
        <v>426</v>
      </c>
      <c r="J82" s="511" t="s">
        <v>428</v>
      </c>
    </row>
    <row r="83" spans="1:10" ht="128.25" x14ac:dyDescent="0.25">
      <c r="A83" s="430">
        <v>41</v>
      </c>
      <c r="B83" s="427" t="s">
        <v>429</v>
      </c>
      <c r="C83" s="419">
        <v>8000000</v>
      </c>
      <c r="D83" s="449">
        <v>42808</v>
      </c>
      <c r="E83" s="354" t="s">
        <v>367</v>
      </c>
      <c r="F83" s="361" t="s">
        <v>368</v>
      </c>
      <c r="G83" s="418" t="s">
        <v>355</v>
      </c>
      <c r="H83" s="365" t="s">
        <v>292</v>
      </c>
      <c r="I83" s="326" t="s">
        <v>426</v>
      </c>
      <c r="J83" s="433"/>
    </row>
    <row r="84" spans="1:10" ht="60" x14ac:dyDescent="0.25">
      <c r="A84" s="430">
        <v>42</v>
      </c>
      <c r="B84" s="427" t="s">
        <v>430</v>
      </c>
      <c r="C84" s="419">
        <v>3000000</v>
      </c>
      <c r="D84" s="417">
        <v>42853</v>
      </c>
      <c r="E84" s="361" t="s">
        <v>425</v>
      </c>
      <c r="F84" s="428" t="s">
        <v>387</v>
      </c>
      <c r="G84" s="418" t="s">
        <v>355</v>
      </c>
      <c r="H84" s="365" t="s">
        <v>292</v>
      </c>
      <c r="I84" s="326" t="s">
        <v>426</v>
      </c>
      <c r="J84" s="432" t="s">
        <v>431</v>
      </c>
    </row>
    <row r="85" spans="1:10" ht="57" x14ac:dyDescent="0.25">
      <c r="A85" s="430">
        <v>43</v>
      </c>
      <c r="B85" s="427" t="s">
        <v>432</v>
      </c>
      <c r="C85" s="419">
        <v>1000000</v>
      </c>
      <c r="D85" s="417">
        <v>42853</v>
      </c>
      <c r="E85" s="398" t="s">
        <v>411</v>
      </c>
      <c r="F85" s="361" t="s">
        <v>433</v>
      </c>
      <c r="G85" s="418" t="s">
        <v>355</v>
      </c>
      <c r="H85" s="365" t="s">
        <v>292</v>
      </c>
      <c r="I85" s="326" t="s">
        <v>426</v>
      </c>
      <c r="J85" s="415" t="s">
        <v>434</v>
      </c>
    </row>
    <row r="86" spans="1:10" ht="71.25" x14ac:dyDescent="0.25">
      <c r="A86" s="115">
        <v>44</v>
      </c>
      <c r="B86" s="151" t="s">
        <v>509</v>
      </c>
      <c r="C86" s="419">
        <v>1000000</v>
      </c>
      <c r="D86" s="417">
        <v>42863</v>
      </c>
      <c r="E86" s="338" t="s">
        <v>367</v>
      </c>
      <c r="F86" s="356" t="s">
        <v>406</v>
      </c>
      <c r="G86" s="418" t="s">
        <v>355</v>
      </c>
      <c r="H86" s="365" t="s">
        <v>292</v>
      </c>
      <c r="I86" s="326" t="s">
        <v>426</v>
      </c>
      <c r="J86" s="148" t="s">
        <v>510</v>
      </c>
    </row>
    <row r="87" spans="1:10" ht="85.5" x14ac:dyDescent="0.25">
      <c r="A87" s="115">
        <v>45</v>
      </c>
      <c r="B87" s="151" t="s">
        <v>511</v>
      </c>
      <c r="C87" s="419">
        <v>1000000</v>
      </c>
      <c r="D87" s="417" t="s">
        <v>512</v>
      </c>
      <c r="E87" s="338" t="s">
        <v>371</v>
      </c>
      <c r="F87" s="356" t="s">
        <v>392</v>
      </c>
      <c r="G87" s="418" t="s">
        <v>355</v>
      </c>
      <c r="H87" s="365" t="s">
        <v>292</v>
      </c>
      <c r="I87" s="326" t="s">
        <v>426</v>
      </c>
      <c r="J87" s="148"/>
    </row>
    <row r="88" spans="1:10" ht="85.5" x14ac:dyDescent="0.25">
      <c r="A88" s="569">
        <v>46</v>
      </c>
      <c r="B88" s="396" t="s">
        <v>513</v>
      </c>
      <c r="C88" s="565">
        <v>3100000</v>
      </c>
      <c r="D88" s="417">
        <v>42871</v>
      </c>
      <c r="E88" s="338" t="s">
        <v>371</v>
      </c>
      <c r="F88" s="356" t="s">
        <v>392</v>
      </c>
      <c r="G88" s="418" t="s">
        <v>355</v>
      </c>
      <c r="H88" s="365" t="s">
        <v>292</v>
      </c>
      <c r="I88" s="326" t="s">
        <v>426</v>
      </c>
      <c r="J88" s="148"/>
    </row>
    <row r="89" spans="1:10" ht="57" x14ac:dyDescent="0.25">
      <c r="A89" s="115">
        <v>47</v>
      </c>
      <c r="B89" s="151" t="s">
        <v>514</v>
      </c>
      <c r="C89" s="567" t="s">
        <v>515</v>
      </c>
      <c r="D89" s="417" t="s">
        <v>516</v>
      </c>
      <c r="E89" s="361" t="s">
        <v>367</v>
      </c>
      <c r="F89" s="356" t="s">
        <v>406</v>
      </c>
      <c r="G89" s="418" t="s">
        <v>355</v>
      </c>
      <c r="H89" s="365" t="s">
        <v>292</v>
      </c>
      <c r="I89" s="326" t="s">
        <v>426</v>
      </c>
      <c r="J89" s="415"/>
    </row>
    <row r="90" spans="1:10" ht="99.75" x14ac:dyDescent="0.25">
      <c r="A90" s="115">
        <v>48</v>
      </c>
      <c r="B90" s="566" t="s">
        <v>517</v>
      </c>
      <c r="C90" s="567">
        <v>20000000</v>
      </c>
      <c r="D90" s="417">
        <v>42871</v>
      </c>
      <c r="E90" s="361" t="s">
        <v>425</v>
      </c>
      <c r="F90" s="356" t="s">
        <v>354</v>
      </c>
      <c r="G90" s="418" t="s">
        <v>355</v>
      </c>
      <c r="H90" s="365" t="s">
        <v>292</v>
      </c>
      <c r="I90" s="326" t="s">
        <v>426</v>
      </c>
      <c r="J90" s="148" t="s">
        <v>518</v>
      </c>
    </row>
    <row r="91" spans="1:10" ht="142.5" x14ac:dyDescent="0.25">
      <c r="A91" s="115">
        <v>49</v>
      </c>
      <c r="B91" s="396" t="s">
        <v>519</v>
      </c>
      <c r="C91" s="565">
        <v>1250000</v>
      </c>
      <c r="D91" s="423">
        <v>42929</v>
      </c>
      <c r="E91" s="361" t="s">
        <v>425</v>
      </c>
      <c r="F91" s="356" t="s">
        <v>354</v>
      </c>
      <c r="G91" s="418" t="s">
        <v>355</v>
      </c>
      <c r="H91" s="365" t="s">
        <v>292</v>
      </c>
      <c r="I91" s="326" t="s">
        <v>520</v>
      </c>
      <c r="J91" s="512" t="s">
        <v>521</v>
      </c>
    </row>
    <row r="92" spans="1:10" ht="199.5" x14ac:dyDescent="0.25">
      <c r="A92" s="569">
        <v>50</v>
      </c>
      <c r="B92" s="396" t="s">
        <v>519</v>
      </c>
      <c r="C92" s="568">
        <v>1250000</v>
      </c>
      <c r="D92" s="417">
        <v>42929</v>
      </c>
      <c r="E92" s="361" t="s">
        <v>425</v>
      </c>
      <c r="F92" s="513" t="s">
        <v>380</v>
      </c>
      <c r="G92" s="418" t="s">
        <v>355</v>
      </c>
      <c r="H92" s="365" t="s">
        <v>292</v>
      </c>
      <c r="I92" s="326" t="s">
        <v>520</v>
      </c>
      <c r="J92" s="512"/>
    </row>
    <row r="93" spans="1:10" ht="199.5" x14ac:dyDescent="0.25">
      <c r="A93" s="115">
        <v>51</v>
      </c>
      <c r="B93" s="151" t="s">
        <v>522</v>
      </c>
      <c r="C93" s="568">
        <v>5000000</v>
      </c>
      <c r="D93" s="417">
        <v>42929</v>
      </c>
      <c r="E93" s="361" t="s">
        <v>425</v>
      </c>
      <c r="F93" s="338" t="s">
        <v>380</v>
      </c>
      <c r="G93" s="418" t="s">
        <v>355</v>
      </c>
      <c r="H93" s="365" t="s">
        <v>292</v>
      </c>
      <c r="I93" s="326" t="s">
        <v>426</v>
      </c>
      <c r="J93" s="514" t="s">
        <v>523</v>
      </c>
    </row>
    <row r="94" spans="1:10" ht="99.75" x14ac:dyDescent="0.25">
      <c r="A94" s="115">
        <v>52</v>
      </c>
      <c r="B94" s="566" t="s">
        <v>522</v>
      </c>
      <c r="C94" s="573">
        <v>5000000</v>
      </c>
      <c r="D94" s="571">
        <v>42929</v>
      </c>
      <c r="E94" s="338" t="s">
        <v>367</v>
      </c>
      <c r="F94" s="425" t="s">
        <v>398</v>
      </c>
      <c r="G94" s="418" t="s">
        <v>355</v>
      </c>
      <c r="H94" s="365" t="s">
        <v>292</v>
      </c>
      <c r="I94" s="326" t="s">
        <v>426</v>
      </c>
      <c r="J94" s="514" t="s">
        <v>524</v>
      </c>
    </row>
    <row r="95" spans="1:10" ht="128.25" x14ac:dyDescent="0.25">
      <c r="A95" s="115">
        <v>53</v>
      </c>
      <c r="B95" s="566" t="s">
        <v>522</v>
      </c>
      <c r="C95" s="568">
        <v>5000000</v>
      </c>
      <c r="D95" s="571">
        <v>42929</v>
      </c>
      <c r="E95" s="338" t="s">
        <v>367</v>
      </c>
      <c r="F95" s="361" t="s">
        <v>368</v>
      </c>
      <c r="G95" s="418" t="s">
        <v>355</v>
      </c>
      <c r="H95" s="365" t="s">
        <v>292</v>
      </c>
      <c r="I95" s="326" t="s">
        <v>426</v>
      </c>
      <c r="J95" s="514" t="s">
        <v>524</v>
      </c>
    </row>
    <row r="96" spans="1:10" ht="99.75" x14ac:dyDescent="0.25">
      <c r="A96" s="115">
        <v>54</v>
      </c>
      <c r="B96" s="566" t="s">
        <v>525</v>
      </c>
      <c r="C96" s="574">
        <v>1000000</v>
      </c>
      <c r="D96" s="417" t="s">
        <v>526</v>
      </c>
      <c r="E96" s="361" t="s">
        <v>425</v>
      </c>
      <c r="F96" s="356" t="s">
        <v>354</v>
      </c>
      <c r="G96" s="418" t="s">
        <v>355</v>
      </c>
      <c r="H96" s="365" t="s">
        <v>292</v>
      </c>
      <c r="I96" s="326" t="s">
        <v>426</v>
      </c>
      <c r="J96" s="148" t="s">
        <v>527</v>
      </c>
    </row>
    <row r="97" spans="1:14" ht="99.75" x14ac:dyDescent="0.25">
      <c r="A97" s="115">
        <v>55</v>
      </c>
      <c r="B97" s="151" t="s">
        <v>528</v>
      </c>
      <c r="C97" s="572" t="s">
        <v>529</v>
      </c>
      <c r="D97" s="417">
        <v>42948</v>
      </c>
      <c r="E97" s="361" t="s">
        <v>425</v>
      </c>
      <c r="F97" s="356" t="s">
        <v>354</v>
      </c>
      <c r="G97" s="418" t="s">
        <v>355</v>
      </c>
      <c r="H97" s="365" t="s">
        <v>292</v>
      </c>
      <c r="I97" s="326" t="s">
        <v>426</v>
      </c>
      <c r="J97" s="148"/>
    </row>
    <row r="98" spans="1:14" ht="42.75" x14ac:dyDescent="0.25">
      <c r="A98" s="115">
        <v>56</v>
      </c>
      <c r="B98" s="566" t="s">
        <v>530</v>
      </c>
      <c r="C98" s="570" t="s">
        <v>531</v>
      </c>
      <c r="D98" s="571" t="s">
        <v>532</v>
      </c>
      <c r="E98" s="338" t="s">
        <v>367</v>
      </c>
      <c r="F98" s="356" t="s">
        <v>406</v>
      </c>
      <c r="G98" s="418" t="s">
        <v>355</v>
      </c>
      <c r="H98" s="365" t="s">
        <v>292</v>
      </c>
      <c r="I98" s="326" t="s">
        <v>426</v>
      </c>
      <c r="J98" s="148"/>
    </row>
    <row r="99" spans="1:14" ht="99.75" x14ac:dyDescent="0.25">
      <c r="A99" s="115">
        <v>57</v>
      </c>
      <c r="B99" s="151" t="s">
        <v>533</v>
      </c>
      <c r="C99" s="570">
        <v>6000000</v>
      </c>
      <c r="D99" s="417" t="s">
        <v>532</v>
      </c>
      <c r="E99" s="338" t="s">
        <v>367</v>
      </c>
      <c r="F99" s="425" t="s">
        <v>398</v>
      </c>
      <c r="G99" s="418" t="s">
        <v>355</v>
      </c>
      <c r="H99" s="365" t="s">
        <v>292</v>
      </c>
      <c r="I99" s="326" t="s">
        <v>426</v>
      </c>
      <c r="J99" s="148"/>
    </row>
    <row r="100" spans="1:14" x14ac:dyDescent="0.25">
      <c r="A100" s="115"/>
      <c r="B100" s="146"/>
      <c r="C100" s="150"/>
      <c r="D100" s="147"/>
      <c r="E100" s="148"/>
      <c r="F100" s="151"/>
      <c r="G100" s="131"/>
      <c r="H100" s="149"/>
      <c r="I100" s="149"/>
      <c r="J100" s="148"/>
    </row>
    <row r="101" spans="1:14" x14ac:dyDescent="0.25">
      <c r="A101" s="115"/>
      <c r="B101" s="146"/>
      <c r="C101" s="150"/>
      <c r="D101" s="147"/>
      <c r="E101" s="148"/>
      <c r="F101" s="151"/>
      <c r="G101" s="131"/>
      <c r="H101" s="149"/>
      <c r="I101" s="149"/>
      <c r="J101" s="148"/>
    </row>
    <row r="102" spans="1:14" x14ac:dyDescent="0.25">
      <c r="A102" s="115"/>
      <c r="B102" s="146"/>
      <c r="C102" s="150"/>
      <c r="D102" s="147"/>
      <c r="E102" s="148"/>
      <c r="F102" s="151"/>
      <c r="G102" s="131"/>
      <c r="H102" s="149"/>
      <c r="I102" s="149"/>
      <c r="J102" s="148"/>
    </row>
    <row r="103" spans="1:14" x14ac:dyDescent="0.25">
      <c r="A103" s="115"/>
      <c r="B103" s="146"/>
      <c r="C103" s="150"/>
      <c r="D103" s="147"/>
      <c r="E103" s="148"/>
      <c r="F103" s="151"/>
      <c r="G103" s="131"/>
      <c r="H103" s="149"/>
      <c r="I103" s="149"/>
      <c r="J103" s="148"/>
    </row>
    <row r="104" spans="1:14" x14ac:dyDescent="0.25">
      <c r="A104" s="115"/>
      <c r="B104" s="146"/>
      <c r="C104" s="150"/>
      <c r="D104" s="147"/>
      <c r="E104" s="148"/>
      <c r="F104" s="151"/>
      <c r="G104" s="131"/>
      <c r="H104" s="149"/>
      <c r="I104" s="149"/>
      <c r="J104" s="148"/>
    </row>
    <row r="105" spans="1:14" x14ac:dyDescent="0.25">
      <c r="A105" s="115"/>
      <c r="B105" s="146"/>
      <c r="C105" s="150"/>
      <c r="D105" s="147"/>
      <c r="E105" s="148"/>
      <c r="F105" s="151"/>
      <c r="G105" s="131"/>
      <c r="H105" s="149"/>
      <c r="I105" s="149"/>
      <c r="J105" s="148"/>
    </row>
    <row r="106" spans="1:14" s="52" customFormat="1" x14ac:dyDescent="0.2">
      <c r="A106" s="115"/>
      <c r="B106" s="146"/>
      <c r="C106" s="150"/>
      <c r="D106" s="147"/>
      <c r="E106" s="148"/>
      <c r="F106" s="151"/>
      <c r="G106" s="131"/>
      <c r="H106" s="149"/>
      <c r="I106" s="149"/>
      <c r="J106" s="148"/>
      <c r="N106" s="54"/>
    </row>
    <row r="107" spans="1:14" s="22" customFormat="1" x14ac:dyDescent="0.2">
      <c r="A107" s="115"/>
      <c r="B107" s="146"/>
      <c r="C107" s="150"/>
      <c r="D107" s="147"/>
      <c r="E107" s="148"/>
      <c r="F107" s="151"/>
      <c r="G107" s="131"/>
      <c r="H107" s="149"/>
      <c r="I107" s="149"/>
      <c r="J107" s="148"/>
      <c r="N107" s="13"/>
    </row>
    <row r="108" spans="1:14" x14ac:dyDescent="0.25">
      <c r="A108" s="15"/>
      <c r="B108" s="4"/>
      <c r="C108" s="4"/>
      <c r="D108" s="4"/>
      <c r="E108" s="4"/>
      <c r="F108" s="4"/>
      <c r="G108" s="4"/>
      <c r="H108" s="4"/>
      <c r="I108" s="4"/>
      <c r="J108" s="4"/>
    </row>
    <row r="109" spans="1:14" x14ac:dyDescent="0.25">
      <c r="A109" s="15"/>
      <c r="B109" s="4"/>
      <c r="C109" s="4"/>
      <c r="D109" s="4"/>
      <c r="E109" s="4"/>
      <c r="F109" s="4"/>
      <c r="G109" s="4"/>
      <c r="H109" s="4"/>
      <c r="I109" s="4"/>
      <c r="J109" s="4"/>
    </row>
    <row r="110" spans="1:14" x14ac:dyDescent="0.25">
      <c r="A110" s="15"/>
      <c r="B110" s="4"/>
      <c r="C110" s="4"/>
      <c r="D110" s="4"/>
      <c r="E110" s="4"/>
      <c r="F110" s="4"/>
      <c r="G110" s="4"/>
      <c r="H110" s="4"/>
      <c r="I110" s="4"/>
      <c r="J110" s="4"/>
    </row>
    <row r="111" spans="1:14" x14ac:dyDescent="0.25">
      <c r="A111" s="606" t="s">
        <v>73</v>
      </c>
      <c r="B111" s="606"/>
      <c r="C111" s="606"/>
      <c r="D111" s="606"/>
      <c r="E111" s="606"/>
      <c r="F111" s="606"/>
      <c r="G111" s="606"/>
    </row>
    <row r="112" spans="1:14" x14ac:dyDescent="0.25">
      <c r="A112" s="75">
        <v>0</v>
      </c>
      <c r="B112" s="600" t="s">
        <v>168</v>
      </c>
      <c r="C112" s="601"/>
      <c r="D112" s="601"/>
      <c r="E112" s="601"/>
      <c r="F112" s="601"/>
      <c r="G112" s="601"/>
      <c r="H112" s="601"/>
      <c r="I112" s="72"/>
    </row>
    <row r="113" spans="1:10" x14ac:dyDescent="0.25">
      <c r="A113" s="75">
        <v>1</v>
      </c>
      <c r="B113" s="600" t="s">
        <v>113</v>
      </c>
      <c r="C113" s="601"/>
      <c r="D113" s="601"/>
      <c r="E113" s="601"/>
      <c r="F113" s="601"/>
      <c r="G113" s="601"/>
      <c r="H113" s="601"/>
      <c r="I113" s="70"/>
    </row>
    <row r="114" spans="1:10" x14ac:dyDescent="0.25">
      <c r="A114" s="75">
        <v>2</v>
      </c>
      <c r="B114" s="600" t="s">
        <v>167</v>
      </c>
      <c r="C114" s="601"/>
      <c r="D114" s="601"/>
      <c r="E114" s="601"/>
      <c r="F114" s="601"/>
      <c r="G114" s="601"/>
      <c r="H114" s="601"/>
      <c r="I114" s="70"/>
    </row>
    <row r="115" spans="1:10" x14ac:dyDescent="0.25">
      <c r="A115" s="75">
        <v>3</v>
      </c>
      <c r="B115" s="600" t="s">
        <v>150</v>
      </c>
      <c r="C115" s="601"/>
      <c r="D115" s="601"/>
      <c r="E115" s="601"/>
      <c r="F115" s="601"/>
      <c r="G115" s="601"/>
      <c r="H115" s="601"/>
      <c r="I115" s="70"/>
    </row>
    <row r="116" spans="1:10" x14ac:dyDescent="0.25">
      <c r="A116" s="75">
        <v>4</v>
      </c>
      <c r="B116" s="600" t="s">
        <v>122</v>
      </c>
      <c r="C116" s="601"/>
      <c r="D116" s="601"/>
      <c r="E116" s="601"/>
      <c r="F116" s="601"/>
      <c r="G116" s="601"/>
      <c r="H116" s="601"/>
      <c r="I116" s="70"/>
    </row>
    <row r="117" spans="1:10" x14ac:dyDescent="0.25">
      <c r="A117" s="75">
        <v>5</v>
      </c>
      <c r="B117" s="600" t="s">
        <v>121</v>
      </c>
      <c r="C117" s="601"/>
      <c r="D117" s="601"/>
      <c r="E117" s="601"/>
      <c r="F117" s="601"/>
      <c r="G117" s="601"/>
      <c r="H117" s="601"/>
      <c r="I117" s="72"/>
    </row>
    <row r="118" spans="1:10" x14ac:dyDescent="0.25">
      <c r="A118" s="75">
        <v>6</v>
      </c>
      <c r="B118" s="607" t="s">
        <v>170</v>
      </c>
      <c r="C118" s="601"/>
      <c r="D118" s="601"/>
      <c r="E118" s="601"/>
      <c r="F118" s="601"/>
      <c r="G118" s="601"/>
      <c r="H118" s="601"/>
      <c r="I118" s="72"/>
    </row>
    <row r="119" spans="1:10" x14ac:dyDescent="0.25">
      <c r="A119" s="75">
        <v>7</v>
      </c>
      <c r="B119" s="600" t="s">
        <v>177</v>
      </c>
      <c r="C119" s="601"/>
      <c r="D119" s="601"/>
      <c r="E119" s="601"/>
      <c r="F119" s="601"/>
      <c r="G119" s="601"/>
      <c r="H119" s="601"/>
      <c r="I119" s="70"/>
    </row>
    <row r="120" spans="1:10" x14ac:dyDescent="0.25">
      <c r="A120" s="75">
        <v>8</v>
      </c>
      <c r="B120" s="607" t="s">
        <v>172</v>
      </c>
      <c r="C120" s="601"/>
      <c r="D120" s="601"/>
      <c r="E120" s="601"/>
      <c r="F120" s="601"/>
      <c r="G120" s="601"/>
      <c r="H120" s="601"/>
      <c r="I120" s="70"/>
    </row>
    <row r="121" spans="1:10" x14ac:dyDescent="0.25">
      <c r="A121" s="75">
        <v>9</v>
      </c>
      <c r="B121" s="600" t="s">
        <v>120</v>
      </c>
      <c r="C121" s="601"/>
      <c r="D121" s="601"/>
      <c r="E121" s="601"/>
      <c r="F121" s="601"/>
      <c r="G121" s="601"/>
      <c r="H121" s="601"/>
      <c r="I121" s="70"/>
    </row>
    <row r="123" spans="1:10" x14ac:dyDescent="0.25">
      <c r="A123" s="48"/>
      <c r="B123" s="49" t="s">
        <v>88</v>
      </c>
      <c r="C123" s="50"/>
      <c r="D123" s="53"/>
      <c r="E123" s="53"/>
      <c r="F123" s="53"/>
      <c r="G123" s="53"/>
      <c r="H123" s="52"/>
      <c r="I123" s="52"/>
      <c r="J123" s="52"/>
    </row>
    <row r="124" spans="1:10" ht="39.75" customHeight="1" x14ac:dyDescent="0.25">
      <c r="A124" s="81"/>
      <c r="B124" s="599" t="s">
        <v>176</v>
      </c>
      <c r="C124" s="599"/>
      <c r="D124" s="599"/>
      <c r="E124" s="599"/>
      <c r="F124" s="599"/>
      <c r="G124" s="8"/>
      <c r="H124" s="22"/>
      <c r="I124" s="22"/>
      <c r="J124" s="22"/>
    </row>
  </sheetData>
  <autoFilter ref="A4:J22"/>
  <dataConsolidate/>
  <mergeCells count="14">
    <mergeCell ref="A3:J3"/>
    <mergeCell ref="A40:J40"/>
    <mergeCell ref="A111:G111"/>
    <mergeCell ref="B112:H112"/>
    <mergeCell ref="B121:H121"/>
    <mergeCell ref="B117:H117"/>
    <mergeCell ref="B118:H118"/>
    <mergeCell ref="B119:H119"/>
    <mergeCell ref="B120:H120"/>
    <mergeCell ref="B124:F124"/>
    <mergeCell ref="B113:H113"/>
    <mergeCell ref="B114:H114"/>
    <mergeCell ref="B115:H115"/>
    <mergeCell ref="B116:H116"/>
  </mergeCells>
  <dataValidations count="9">
    <dataValidation type="list" allowBlank="1" showInputMessage="1" showErrorMessage="1" sqref="N15:N22 G33 G38 G30 G43:G55"/>
    <dataValidation type="list" allowBlank="1" showInputMessage="1" showErrorMessage="1" sqref="O15:O22 H73:H107 H6:H38 H46:H71 H43:H44">
      <formula1>"-, 1-Bando, 2 – Circolare, 3 – Avviso ad evidenza pubblica, 4 – Manifestazione di interesse, 5 - Procedura negoziale, 6 – Individuazione diretta nel programma"</formula1>
    </dataValidation>
    <dataValidation type="list" allowBlank="1" showInputMessage="1" showErrorMessage="1" sqref="P15:P22 I6:I38 I43:I107">
      <formula1>"-,1-titolarità diretta, 2 - regia"</formula1>
    </dataValidation>
    <dataValidation type="list" allowBlank="1" showInputMessage="1" showErrorMessage="1" sqref="G34:G37 G6:G29 G31:G32 G100:G107">
      <formula1>"- , 1-realizzazione di lavori pubblici, 2-acquisto di beni e servizi, 3-erogazione di finanziamenti e servizi a singoli beneficiari, 4 - Sottoscrizione iniziale o aumento di capitale sociale (compresi spin off), fondi di rischio o di garanzia"</formula1>
    </dataValidation>
    <dataValidation type="custom" showInputMessage="1" showErrorMessage="1" sqref="D63:D81">
      <formula1>D63&lt;=$D$2</formula1>
    </dataValidation>
    <dataValidation type="custom" allowBlank="1" showInputMessage="1" showErrorMessage="1" sqref="C56:C70 C72:C81">
      <formula1>C56&gt;=F56</formula1>
    </dataValidation>
    <dataValidation type="list" allowBlank="1" showInputMessage="1" showErrorMessage="1" sqref="G56:G99">
      <formula1>"-, 1-realizzazione di lavori pubblic, 2-acquisto di beni e servizi, 3-erogazione di finanziamenti e servizi a singoli beneficiari, 4 - Sottoscrizione iniziale o aumento di capitale sociale (compresi spin off), fondi di rischio o di garanzia"</formula1>
    </dataValidation>
    <dataValidation type="custom" showInputMessage="1" showErrorMessage="1" sqref="D91:D92">
      <formula1>D91&gt;=A91</formula1>
    </dataValidation>
    <dataValidation type="custom" showInputMessage="1" showErrorMessage="1" sqref="C91:C92 C88">
      <formula1>C88&gt;=#REF!</formula1>
    </dataValidation>
  </dataValidations>
  <hyperlinks>
    <hyperlink ref="D96" r:id="rId1" display="https://bur.regione.veneto.it/BurvServices/Pubblica/html2pdf.aspx?id=350255&amp;tipoAtto=9&amp;storico=False"/>
    <hyperlink ref="D93" r:id="rId2" display="https://bur.regione.veneto.it/BurvServices/Pubblica/DettaglioDgr.aspx?id=350009"/>
    <hyperlink ref="J93" r:id="rId3" display="http://www.regione.veneto.it/c/document_library/get_file?uuid=e7492f80-f051-49f9-b03e-352ea952c9d6&amp;groupId=60642"/>
    <hyperlink ref="D94" r:id="rId4" display="https://bur.regione.veneto.it/BurvServices/Pubblica/DettaglioDgr.aspx?id=350009"/>
    <hyperlink ref="D95" r:id="rId5" display="https://bur.regione.veneto.it/BurvServices/Pubblica/DettaglioDgr.aspx?id=350009"/>
  </hyperlinks>
  <pageMargins left="0.7" right="0.7" top="0.75" bottom="0.75" header="0.3" footer="0.3"/>
  <pageSetup paperSize="8" scale="62" fitToHeight="0" orientation="landscape"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M43"/>
  <sheetViews>
    <sheetView zoomScale="85" zoomScaleNormal="85" zoomScalePageLayoutView="85" workbookViewId="0">
      <selection activeCell="I37" sqref="I37"/>
    </sheetView>
  </sheetViews>
  <sheetFormatPr defaultColWidth="8.85546875" defaultRowHeight="12.75" x14ac:dyDescent="0.2"/>
  <cols>
    <col min="1" max="1" width="10.42578125" style="5" customWidth="1"/>
    <col min="2" max="2" width="89.7109375" style="5" customWidth="1"/>
    <col min="3" max="3" width="15.42578125" style="7" customWidth="1"/>
    <col min="4" max="4" width="10.140625" style="7" customWidth="1"/>
    <col min="5" max="5" width="8.85546875" style="7" customWidth="1"/>
    <col min="6" max="6" width="7.140625" style="7" customWidth="1"/>
    <col min="7" max="7" width="12.42578125" style="7" customWidth="1"/>
    <col min="8" max="9" width="11.42578125" style="5" customWidth="1"/>
    <col min="10" max="10" width="48.7109375" style="13" customWidth="1"/>
    <col min="11" max="16384" width="8.85546875" style="5"/>
  </cols>
  <sheetData>
    <row r="1" spans="1:13" ht="15.95" x14ac:dyDescent="0.2">
      <c r="A1" s="17" t="s">
        <v>66</v>
      </c>
    </row>
    <row r="4" spans="1:13" ht="15" customHeight="1" x14ac:dyDescent="0.25">
      <c r="A4" s="620" t="s">
        <v>84</v>
      </c>
      <c r="B4" s="621"/>
      <c r="C4" s="622"/>
      <c r="D4" s="626" t="s">
        <v>89</v>
      </c>
      <c r="E4" s="626"/>
      <c r="F4" s="627"/>
      <c r="G4" s="627"/>
      <c r="H4" s="612"/>
      <c r="I4" s="613"/>
      <c r="J4" s="610" t="s">
        <v>54</v>
      </c>
    </row>
    <row r="5" spans="1:13" ht="12.75" customHeight="1" x14ac:dyDescent="0.2">
      <c r="A5" s="623" t="s">
        <v>51</v>
      </c>
      <c r="B5" s="624" t="s">
        <v>52</v>
      </c>
      <c r="C5" s="625" t="s">
        <v>2</v>
      </c>
      <c r="D5" s="616" t="s">
        <v>553</v>
      </c>
      <c r="E5" s="617"/>
      <c r="F5" s="616" t="s">
        <v>552</v>
      </c>
      <c r="G5" s="617"/>
      <c r="H5" s="608" t="s">
        <v>166</v>
      </c>
      <c r="I5" s="609"/>
      <c r="J5" s="611"/>
    </row>
    <row r="6" spans="1:13" ht="79.5" customHeight="1" x14ac:dyDescent="0.2">
      <c r="A6" s="623"/>
      <c r="B6" s="624"/>
      <c r="C6" s="625"/>
      <c r="D6" s="618"/>
      <c r="E6" s="619"/>
      <c r="F6" s="618"/>
      <c r="G6" s="619"/>
      <c r="H6" s="609"/>
      <c r="I6" s="609"/>
      <c r="J6" s="611"/>
    </row>
    <row r="7" spans="1:13" ht="27" customHeight="1" x14ac:dyDescent="0.2">
      <c r="A7" s="623"/>
      <c r="B7" s="624"/>
      <c r="C7" s="625"/>
      <c r="D7" s="41" t="s">
        <v>83</v>
      </c>
      <c r="E7" s="41" t="s">
        <v>82</v>
      </c>
      <c r="F7" s="41" t="s">
        <v>83</v>
      </c>
      <c r="G7" s="41" t="s">
        <v>82</v>
      </c>
      <c r="H7" s="41" t="s">
        <v>83</v>
      </c>
      <c r="I7" s="41" t="s">
        <v>82</v>
      </c>
      <c r="J7" s="611"/>
    </row>
    <row r="8" spans="1:13" ht="15" x14ac:dyDescent="0.2">
      <c r="A8" s="623"/>
      <c r="B8" s="624"/>
      <c r="C8" s="625"/>
      <c r="D8" s="41">
        <v>1</v>
      </c>
      <c r="E8" s="41">
        <v>2</v>
      </c>
      <c r="F8" s="41">
        <v>1</v>
      </c>
      <c r="G8" s="41">
        <v>2</v>
      </c>
      <c r="H8" s="41">
        <v>1</v>
      </c>
      <c r="I8" s="41">
        <v>2</v>
      </c>
      <c r="J8" s="67">
        <v>3</v>
      </c>
      <c r="K8" s="22"/>
    </row>
    <row r="9" spans="1:13" ht="14.1" x14ac:dyDescent="0.2">
      <c r="A9" s="5" t="s">
        <v>25</v>
      </c>
      <c r="B9" s="91" t="s">
        <v>163</v>
      </c>
      <c r="C9" s="6" t="s">
        <v>46</v>
      </c>
      <c r="D9" s="56">
        <f>D10+D11</f>
        <v>268</v>
      </c>
      <c r="E9" s="56">
        <f t="shared" ref="E9:I9" si="0">E10+E11</f>
        <v>210</v>
      </c>
      <c r="F9" s="56">
        <f t="shared" si="0"/>
        <v>0</v>
      </c>
      <c r="G9" s="56">
        <f t="shared" si="0"/>
        <v>0</v>
      </c>
      <c r="H9" s="56">
        <f t="shared" si="0"/>
        <v>0</v>
      </c>
      <c r="I9" s="56">
        <f t="shared" si="0"/>
        <v>0</v>
      </c>
      <c r="J9" s="66"/>
    </row>
    <row r="10" spans="1:13" ht="25.5" x14ac:dyDescent="0.2">
      <c r="A10" s="5" t="s">
        <v>26</v>
      </c>
      <c r="B10" s="128" t="s">
        <v>132</v>
      </c>
      <c r="C10" s="8" t="s">
        <v>45</v>
      </c>
      <c r="D10" s="489">
        <v>204</v>
      </c>
      <c r="E10" s="490">
        <v>90</v>
      </c>
      <c r="F10" s="489"/>
      <c r="G10" s="490"/>
      <c r="H10" s="460"/>
      <c r="I10" s="461"/>
      <c r="J10" s="492" t="s">
        <v>480</v>
      </c>
      <c r="K10" s="461"/>
      <c r="L10" s="491"/>
      <c r="M10" s="491"/>
    </row>
    <row r="11" spans="1:13" ht="25.5" x14ac:dyDescent="0.2">
      <c r="A11" s="5" t="s">
        <v>27</v>
      </c>
      <c r="B11" s="128" t="s">
        <v>133</v>
      </c>
      <c r="C11" s="8" t="s">
        <v>45</v>
      </c>
      <c r="D11" s="489">
        <v>64</v>
      </c>
      <c r="E11" s="490">
        <v>120</v>
      </c>
      <c r="F11" s="489"/>
      <c r="G11" s="490"/>
      <c r="H11" s="460"/>
      <c r="I11" s="461"/>
      <c r="J11" s="493" t="s">
        <v>481</v>
      </c>
      <c r="K11" s="461"/>
      <c r="L11" s="491"/>
      <c r="M11" s="491"/>
    </row>
    <row r="12" spans="1:13" ht="14.1" x14ac:dyDescent="0.2">
      <c r="A12" s="5" t="s">
        <v>28</v>
      </c>
      <c r="B12" s="91" t="s">
        <v>164</v>
      </c>
      <c r="C12" s="6" t="s">
        <v>46</v>
      </c>
      <c r="D12" s="56">
        <f>D13+D14</f>
        <v>0</v>
      </c>
      <c r="E12" s="56">
        <f t="shared" ref="E12:I12" si="1">E13+E14</f>
        <v>0</v>
      </c>
      <c r="F12" s="56">
        <f t="shared" si="1"/>
        <v>0</v>
      </c>
      <c r="G12" s="56">
        <f t="shared" si="1"/>
        <v>0</v>
      </c>
      <c r="H12" s="56">
        <f t="shared" si="1"/>
        <v>0</v>
      </c>
      <c r="I12" s="56">
        <f t="shared" si="1"/>
        <v>0</v>
      </c>
      <c r="J12" s="64"/>
    </row>
    <row r="13" spans="1:13" ht="14.1" x14ac:dyDescent="0.2">
      <c r="A13" s="5" t="s">
        <v>29</v>
      </c>
      <c r="B13" s="76" t="s">
        <v>131</v>
      </c>
      <c r="C13" s="8" t="s">
        <v>45</v>
      </c>
      <c r="D13" s="57"/>
      <c r="E13" s="57"/>
      <c r="F13" s="57"/>
      <c r="G13" s="57"/>
      <c r="H13" s="57"/>
      <c r="I13" s="57"/>
      <c r="J13" s="145"/>
    </row>
    <row r="14" spans="1:13" ht="14.1" x14ac:dyDescent="0.2">
      <c r="A14" s="5" t="s">
        <v>30</v>
      </c>
      <c r="B14" s="76" t="s">
        <v>130</v>
      </c>
      <c r="C14" s="8" t="s">
        <v>45</v>
      </c>
      <c r="D14" s="57"/>
      <c r="E14" s="57"/>
      <c r="F14" s="57"/>
      <c r="G14" s="57"/>
      <c r="H14" s="57"/>
      <c r="I14" s="57"/>
      <c r="J14" s="127"/>
    </row>
    <row r="15" spans="1:13" x14ac:dyDescent="0.2">
      <c r="A15" s="5" t="s">
        <v>31</v>
      </c>
      <c r="B15" s="92" t="s">
        <v>165</v>
      </c>
      <c r="C15" s="6"/>
      <c r="D15" s="56">
        <f>D16+D22+D26</f>
        <v>0</v>
      </c>
      <c r="E15" s="56">
        <f t="shared" ref="E15:I15" si="2">E16+E22+E26</f>
        <v>0</v>
      </c>
      <c r="F15" s="56">
        <f t="shared" si="2"/>
        <v>0</v>
      </c>
      <c r="G15" s="56">
        <f t="shared" si="2"/>
        <v>0</v>
      </c>
      <c r="H15" s="56">
        <f t="shared" si="2"/>
        <v>0</v>
      </c>
      <c r="I15" s="56">
        <f t="shared" si="2"/>
        <v>0</v>
      </c>
      <c r="J15" s="64"/>
    </row>
    <row r="16" spans="1:13" ht="14.1" x14ac:dyDescent="0.2">
      <c r="A16" s="5" t="s">
        <v>32</v>
      </c>
      <c r="B16" s="20" t="s">
        <v>24</v>
      </c>
      <c r="C16" s="21" t="s">
        <v>15</v>
      </c>
      <c r="D16" s="57"/>
      <c r="E16" s="57"/>
      <c r="F16" s="57"/>
      <c r="G16" s="57"/>
      <c r="H16" s="57"/>
      <c r="I16" s="57"/>
      <c r="J16" s="127"/>
    </row>
    <row r="17" spans="1:10" ht="28.5" customHeight="1" x14ac:dyDescent="0.2">
      <c r="A17" s="5" t="s">
        <v>33</v>
      </c>
      <c r="B17" s="76" t="s">
        <v>128</v>
      </c>
      <c r="C17" s="8" t="s">
        <v>45</v>
      </c>
      <c r="D17" s="57"/>
      <c r="E17" s="57"/>
      <c r="F17" s="57"/>
      <c r="G17" s="57"/>
      <c r="H17" s="57"/>
      <c r="I17" s="57"/>
      <c r="J17" s="65"/>
    </row>
    <row r="18" spans="1:10" ht="27.95" x14ac:dyDescent="0.2">
      <c r="A18" s="5" t="s">
        <v>34</v>
      </c>
      <c r="B18" s="76" t="s">
        <v>127</v>
      </c>
      <c r="C18" s="8" t="s">
        <v>45</v>
      </c>
      <c r="D18" s="57"/>
      <c r="E18" s="57"/>
      <c r="F18" s="57"/>
      <c r="G18" s="57"/>
      <c r="H18" s="57"/>
      <c r="I18" s="57"/>
      <c r="J18" s="65"/>
    </row>
    <row r="19" spans="1:10" x14ac:dyDescent="0.2">
      <c r="A19" s="5" t="s">
        <v>35</v>
      </c>
      <c r="B19" s="76" t="s">
        <v>129</v>
      </c>
      <c r="C19" s="8" t="s">
        <v>45</v>
      </c>
      <c r="D19" s="57"/>
      <c r="E19" s="57"/>
      <c r="F19" s="57"/>
      <c r="G19" s="57"/>
      <c r="H19" s="57"/>
      <c r="I19" s="57"/>
      <c r="J19" s="65"/>
    </row>
    <row r="20" spans="1:10" x14ac:dyDescent="0.2">
      <c r="A20" s="5" t="s">
        <v>36</v>
      </c>
      <c r="B20" s="76" t="s">
        <v>126</v>
      </c>
      <c r="C20" s="8" t="s">
        <v>45</v>
      </c>
      <c r="D20" s="57"/>
      <c r="E20" s="57"/>
      <c r="F20" s="57"/>
      <c r="G20" s="57"/>
      <c r="H20" s="57"/>
      <c r="I20" s="57"/>
      <c r="J20" s="65"/>
    </row>
    <row r="21" spans="1:10" ht="14.1" x14ac:dyDescent="0.2">
      <c r="A21" s="5" t="s">
        <v>37</v>
      </c>
      <c r="B21" s="68" t="s">
        <v>22</v>
      </c>
      <c r="C21" s="8" t="s">
        <v>45</v>
      </c>
      <c r="D21" s="57"/>
      <c r="E21" s="57"/>
      <c r="F21" s="57"/>
      <c r="G21" s="57"/>
      <c r="H21" s="57"/>
      <c r="I21" s="57"/>
      <c r="J21" s="65"/>
    </row>
    <row r="22" spans="1:10" ht="14.1" x14ac:dyDescent="0.2">
      <c r="A22" s="5" t="s">
        <v>38</v>
      </c>
      <c r="B22" s="18" t="s">
        <v>23</v>
      </c>
      <c r="C22" s="19" t="s">
        <v>50</v>
      </c>
      <c r="D22" s="57"/>
      <c r="E22" s="57"/>
      <c r="F22" s="57"/>
      <c r="G22" s="57"/>
      <c r="H22" s="57"/>
      <c r="I22" s="57"/>
      <c r="J22" s="65"/>
    </row>
    <row r="23" spans="1:10" ht="14.1" x14ac:dyDescent="0.2">
      <c r="A23" s="5" t="s">
        <v>39</v>
      </c>
      <c r="B23" s="69" t="s">
        <v>47</v>
      </c>
      <c r="C23" s="10" t="s">
        <v>45</v>
      </c>
      <c r="D23" s="57"/>
      <c r="E23" s="57"/>
      <c r="F23" s="57"/>
      <c r="G23" s="57"/>
      <c r="H23" s="57"/>
      <c r="I23" s="57"/>
      <c r="J23" s="65"/>
    </row>
    <row r="24" spans="1:10" ht="14.1" x14ac:dyDescent="0.2">
      <c r="A24" s="5" t="s">
        <v>40</v>
      </c>
      <c r="B24" s="69" t="s">
        <v>48</v>
      </c>
      <c r="C24" s="10" t="s">
        <v>45</v>
      </c>
      <c r="D24" s="57"/>
      <c r="E24" s="57"/>
      <c r="F24" s="57"/>
      <c r="G24" s="57"/>
      <c r="H24" s="57"/>
      <c r="I24" s="57"/>
      <c r="J24" s="65"/>
    </row>
    <row r="25" spans="1:10" ht="14.1" x14ac:dyDescent="0.2">
      <c r="A25" s="5" t="s">
        <v>41</v>
      </c>
      <c r="B25" s="69" t="s">
        <v>49</v>
      </c>
      <c r="C25" s="10" t="s">
        <v>45</v>
      </c>
      <c r="D25" s="57"/>
      <c r="E25" s="57"/>
      <c r="F25" s="57"/>
      <c r="G25" s="57"/>
      <c r="H25" s="57"/>
      <c r="I25" s="57"/>
      <c r="J25" s="65"/>
    </row>
    <row r="26" spans="1:10" ht="14.1" x14ac:dyDescent="0.2">
      <c r="A26" s="5" t="s">
        <v>42</v>
      </c>
      <c r="B26" s="18" t="s">
        <v>44</v>
      </c>
      <c r="C26" s="9"/>
      <c r="D26" s="57"/>
      <c r="E26" s="57"/>
      <c r="F26" s="57"/>
      <c r="G26" s="57"/>
      <c r="H26" s="57"/>
      <c r="I26" s="57"/>
      <c r="J26" s="65"/>
    </row>
    <row r="27" spans="1:10" x14ac:dyDescent="0.2">
      <c r="A27" s="5" t="s">
        <v>43</v>
      </c>
      <c r="B27" s="22" t="s">
        <v>125</v>
      </c>
      <c r="C27" s="7" t="s">
        <v>45</v>
      </c>
      <c r="D27" s="57"/>
      <c r="E27" s="57"/>
      <c r="F27" s="57"/>
      <c r="G27" s="57"/>
      <c r="H27" s="57"/>
      <c r="I27" s="57"/>
      <c r="J27" s="139"/>
    </row>
    <row r="28" spans="1:10" x14ac:dyDescent="0.2">
      <c r="A28" s="11"/>
      <c r="B28" s="11"/>
      <c r="C28" s="12"/>
      <c r="D28" s="58"/>
      <c r="E28" s="58"/>
      <c r="F28" s="12"/>
      <c r="G28" s="12"/>
      <c r="H28" s="11"/>
      <c r="I28" s="11"/>
      <c r="J28" s="11"/>
    </row>
    <row r="29" spans="1:10" ht="15" x14ac:dyDescent="0.25">
      <c r="B29" s="614" t="s">
        <v>19</v>
      </c>
      <c r="C29" s="615"/>
      <c r="D29" s="63"/>
      <c r="E29" s="38"/>
      <c r="F29" s="38"/>
      <c r="G29" s="38"/>
    </row>
    <row r="30" spans="1:10" ht="15" x14ac:dyDescent="0.25">
      <c r="B30" s="614" t="s">
        <v>20</v>
      </c>
      <c r="C30" s="615"/>
      <c r="D30" s="46"/>
      <c r="E30" s="38"/>
      <c r="F30" s="38"/>
      <c r="G30" s="38"/>
    </row>
    <row r="31" spans="1:10" ht="15" x14ac:dyDescent="0.25">
      <c r="B31" s="614" t="s">
        <v>21</v>
      </c>
      <c r="C31" s="615"/>
      <c r="D31" s="46"/>
      <c r="E31" s="38"/>
      <c r="F31" s="38"/>
      <c r="G31" s="38"/>
    </row>
    <row r="32" spans="1:10" ht="15" x14ac:dyDescent="0.25">
      <c r="B32" s="40"/>
      <c r="C32" s="47"/>
      <c r="D32" s="47"/>
      <c r="E32" s="38"/>
      <c r="F32" s="38"/>
      <c r="G32" s="38"/>
    </row>
    <row r="33" spans="1:10" s="48" customFormat="1" ht="14.25" x14ac:dyDescent="0.2">
      <c r="B33" s="49" t="s">
        <v>9</v>
      </c>
      <c r="C33" s="50"/>
      <c r="D33" s="50"/>
      <c r="E33" s="50"/>
      <c r="F33" s="50"/>
      <c r="G33" s="50"/>
      <c r="J33" s="51"/>
    </row>
    <row r="34" spans="1:10" s="24" customFormat="1" ht="38.25" x14ac:dyDescent="0.15">
      <c r="A34" s="79">
        <v>0</v>
      </c>
      <c r="B34" s="77" t="s">
        <v>134</v>
      </c>
    </row>
    <row r="35" spans="1:10" s="24" customFormat="1" ht="26.25" customHeight="1" x14ac:dyDescent="0.15">
      <c r="A35" s="79">
        <v>1</v>
      </c>
      <c r="B35" s="78" t="s">
        <v>135</v>
      </c>
      <c r="C35" s="23"/>
      <c r="D35" s="23"/>
      <c r="E35" s="23"/>
      <c r="F35" s="23"/>
      <c r="G35" s="23"/>
      <c r="J35" s="25"/>
    </row>
    <row r="36" spans="1:10" s="28" customFormat="1" ht="24" customHeight="1" x14ac:dyDescent="0.25">
      <c r="A36" s="79">
        <v>2</v>
      </c>
      <c r="B36" s="78" t="s">
        <v>136</v>
      </c>
      <c r="C36" s="23"/>
      <c r="D36" s="23"/>
      <c r="E36" s="23"/>
      <c r="F36" s="23"/>
      <c r="G36" s="23"/>
      <c r="H36" s="24"/>
      <c r="I36" s="24"/>
      <c r="J36" s="25"/>
    </row>
    <row r="37" spans="1:10" s="26" customFormat="1" ht="51" x14ac:dyDescent="0.2">
      <c r="A37" s="80">
        <v>3</v>
      </c>
      <c r="B37" s="77" t="s">
        <v>137</v>
      </c>
      <c r="C37" s="39"/>
      <c r="D37" s="39"/>
      <c r="E37" s="39"/>
      <c r="F37" s="39"/>
      <c r="G37" s="39"/>
      <c r="H37" s="39"/>
      <c r="I37" s="39"/>
      <c r="J37" s="39"/>
    </row>
    <row r="38" spans="1:10" x14ac:dyDescent="0.2">
      <c r="A38" s="26"/>
      <c r="B38" s="26"/>
      <c r="C38" s="27"/>
    </row>
    <row r="39" spans="1:10" s="52" customFormat="1" ht="14.25" x14ac:dyDescent="0.2">
      <c r="A39" s="48"/>
      <c r="B39" s="49" t="s">
        <v>88</v>
      </c>
      <c r="C39" s="50"/>
      <c r="D39" s="53"/>
      <c r="E39" s="53"/>
      <c r="F39" s="53"/>
      <c r="G39" s="53"/>
      <c r="J39" s="54"/>
    </row>
    <row r="40" spans="1:10" s="22" customFormat="1" ht="45.75" customHeight="1" x14ac:dyDescent="0.2">
      <c r="A40" s="81"/>
      <c r="B40" s="82" t="s">
        <v>138</v>
      </c>
      <c r="C40" s="30"/>
      <c r="D40" s="8"/>
      <c r="E40" s="8"/>
      <c r="F40" s="8"/>
      <c r="G40" s="8"/>
      <c r="J40" s="13"/>
    </row>
    <row r="41" spans="1:10" ht="77.25" customHeight="1" x14ac:dyDescent="0.2">
      <c r="A41" s="83"/>
      <c r="B41" s="60" t="s">
        <v>139</v>
      </c>
      <c r="C41" s="27"/>
    </row>
    <row r="42" spans="1:10" ht="46.5" customHeight="1" x14ac:dyDescent="0.2">
      <c r="A42" s="83"/>
      <c r="B42" s="60" t="s">
        <v>140</v>
      </c>
      <c r="C42" s="27"/>
    </row>
    <row r="43" spans="1:10" x14ac:dyDescent="0.2">
      <c r="A43" s="26"/>
      <c r="B43" s="26"/>
      <c r="C43" s="27"/>
    </row>
  </sheetData>
  <mergeCells count="13">
    <mergeCell ref="H5:I6"/>
    <mergeCell ref="J4:J7"/>
    <mergeCell ref="H4:I4"/>
    <mergeCell ref="B30:C30"/>
    <mergeCell ref="B31:C31"/>
    <mergeCell ref="D5:E6"/>
    <mergeCell ref="F5:G6"/>
    <mergeCell ref="A4:C4"/>
    <mergeCell ref="B29:C29"/>
    <mergeCell ref="A5:A8"/>
    <mergeCell ref="B5:B8"/>
    <mergeCell ref="C5:C8"/>
    <mergeCell ref="D4:G4"/>
  </mergeCells>
  <dataValidations count="5">
    <dataValidation allowBlank="1" showInputMessage="1" showErrorMessage="1" prompt="Inserire titolo della linea di intervento_x000a_" sqref="D5:E6"/>
    <dataValidation allowBlank="1" showInputMessage="1" showErrorMessage="1" promptTitle="Attenzione" prompt="Inserire solo valori numerici (i gg). Usare le note per specificare eventuali problematiche. _x000a_&quot;0&quot; va inserito solo se intende che la fase si realizza in zero gg. Quindi non usare zero per valori mancanti._x000a_" sqref="D10:I11 D13:I14 D16:I27"/>
    <dataValidation allowBlank="1" showInputMessage="1" showErrorMessage="1" promptTitle="Attenzione" prompt="P1 deve essere la somma di P1.1 e P1.2. _x000a_Se si hanno difficoltà ad inserire i tempi delle sottofasi ma si ha una stima per P1 inserire i tempi di P1 solamente_x000a__x000a_" sqref="D9:I9"/>
    <dataValidation allowBlank="1" showInputMessage="1" showErrorMessage="1" promptTitle="Attenzione" prompt="P3 deve essere la somma di P3.1 e P3.2.  e P3.3_x000a_Se si hanno difficoltà ad inserire i tempi delle sottofasi ma si ha una stima complessiva per P3 inserire i tempi di P3 solamente_x000a__x000a_" sqref="D15:I15"/>
    <dataValidation allowBlank="1" showInputMessage="1" showErrorMessage="1" promptTitle="Attenzione" prompt="P2 deve essere la somma di P2.1 e P2.2. _x000a_Se si hanno difficoltà ad inserire i tempi delle sottofasi ma si ha una stima per P2 inserire i tempi di P2 solamente_x000a__x000a_" sqref="D12:I12"/>
  </dataValidations>
  <pageMargins left="0.7" right="0.7" top="0.75" bottom="0.75" header="0.3" footer="0.3"/>
  <pageSetup paperSize="8" scale="8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N43"/>
  <sheetViews>
    <sheetView zoomScale="75" zoomScaleNormal="75" zoomScalePageLayoutView="75" workbookViewId="0">
      <selection activeCell="N19" sqref="N19"/>
    </sheetView>
  </sheetViews>
  <sheetFormatPr defaultColWidth="8.85546875" defaultRowHeight="15" x14ac:dyDescent="0.25"/>
  <cols>
    <col min="1" max="1" width="8.85546875" style="28"/>
    <col min="2" max="2" width="77" style="28" bestFit="1" customWidth="1"/>
    <col min="3" max="3" width="16" style="28" customWidth="1"/>
    <col min="4" max="7" width="8.85546875" style="28"/>
    <col min="8" max="8" width="11.7109375" style="28" customWidth="1"/>
    <col min="9" max="9" width="8" style="28" customWidth="1"/>
    <col min="10" max="10" width="9.140625" customWidth="1"/>
    <col min="11" max="11" width="12.42578125" customWidth="1"/>
    <col min="12" max="12" width="8.85546875" style="28"/>
    <col min="13" max="13" width="12.28515625" style="28" customWidth="1"/>
    <col min="14" max="14" width="31" style="28" customWidth="1"/>
    <col min="15" max="16384" width="8.85546875" style="28"/>
  </cols>
  <sheetData>
    <row r="1" spans="1:14" ht="15.75" x14ac:dyDescent="0.25">
      <c r="A1" s="32" t="s">
        <v>67</v>
      </c>
      <c r="J1" s="28"/>
      <c r="K1" s="28"/>
    </row>
    <row r="2" spans="1:14" x14ac:dyDescent="0.25">
      <c r="J2" s="28"/>
      <c r="K2" s="28"/>
    </row>
    <row r="3" spans="1:14" x14ac:dyDescent="0.25">
      <c r="J3" s="28"/>
      <c r="K3" s="28"/>
    </row>
    <row r="4" spans="1:14" x14ac:dyDescent="0.25">
      <c r="A4" s="620" t="s">
        <v>84</v>
      </c>
      <c r="B4" s="621"/>
      <c r="C4" s="622"/>
      <c r="D4" s="642" t="s">
        <v>89</v>
      </c>
      <c r="E4" s="642"/>
      <c r="F4" s="643"/>
      <c r="G4" s="643"/>
      <c r="H4" s="643"/>
      <c r="I4" s="643"/>
      <c r="J4" s="643"/>
      <c r="K4" s="643"/>
      <c r="L4" s="644"/>
      <c r="M4" s="645"/>
      <c r="N4" s="636" t="s">
        <v>54</v>
      </c>
    </row>
    <row r="5" spans="1:14" x14ac:dyDescent="0.25">
      <c r="A5" s="633" t="s">
        <v>51</v>
      </c>
      <c r="B5" s="630" t="s">
        <v>53</v>
      </c>
      <c r="C5" s="630" t="s">
        <v>2</v>
      </c>
      <c r="D5" s="640" t="s">
        <v>482</v>
      </c>
      <c r="E5" s="640"/>
      <c r="F5" s="641" t="s">
        <v>483</v>
      </c>
      <c r="G5" s="641"/>
      <c r="H5" s="640" t="s">
        <v>484</v>
      </c>
      <c r="I5" s="640"/>
      <c r="J5" s="640" t="s">
        <v>485</v>
      </c>
      <c r="K5" s="640"/>
      <c r="L5" s="638" t="s">
        <v>166</v>
      </c>
      <c r="M5" s="639"/>
      <c r="N5" s="637"/>
    </row>
    <row r="6" spans="1:14" ht="95.25" customHeight="1" x14ac:dyDescent="0.25">
      <c r="A6" s="634"/>
      <c r="B6" s="631"/>
      <c r="C6" s="631"/>
      <c r="D6" s="640"/>
      <c r="E6" s="640"/>
      <c r="F6" s="641"/>
      <c r="G6" s="641"/>
      <c r="H6" s="640"/>
      <c r="I6" s="640"/>
      <c r="J6" s="640"/>
      <c r="K6" s="640"/>
      <c r="L6" s="639"/>
      <c r="M6" s="639"/>
      <c r="N6" s="637"/>
    </row>
    <row r="7" spans="1:14" ht="25.5" x14ac:dyDescent="0.25">
      <c r="A7" s="634"/>
      <c r="B7" s="631"/>
      <c r="C7" s="631"/>
      <c r="D7" s="454" t="s">
        <v>83</v>
      </c>
      <c r="E7" s="454" t="s">
        <v>82</v>
      </c>
      <c r="F7" s="454" t="s">
        <v>83</v>
      </c>
      <c r="G7" s="454" t="s">
        <v>82</v>
      </c>
      <c r="H7" s="454" t="s">
        <v>83</v>
      </c>
      <c r="I7" s="454" t="s">
        <v>82</v>
      </c>
      <c r="J7" s="454" t="s">
        <v>83</v>
      </c>
      <c r="K7" s="454" t="s">
        <v>82</v>
      </c>
      <c r="L7" s="454"/>
      <c r="M7" s="454"/>
      <c r="N7" s="637"/>
    </row>
    <row r="8" spans="1:14" s="26" customFormat="1" ht="29.25" customHeight="1" x14ac:dyDescent="0.2">
      <c r="A8" s="635"/>
      <c r="B8" s="632"/>
      <c r="C8" s="632"/>
      <c r="D8" s="454">
        <v>1</v>
      </c>
      <c r="E8" s="454">
        <v>2</v>
      </c>
      <c r="F8" s="454">
        <v>1</v>
      </c>
      <c r="G8" s="454">
        <v>2</v>
      </c>
      <c r="H8" s="454">
        <v>1</v>
      </c>
      <c r="I8" s="454">
        <v>2</v>
      </c>
      <c r="J8" s="454">
        <v>1</v>
      </c>
      <c r="K8" s="454">
        <v>2</v>
      </c>
      <c r="L8" s="454"/>
      <c r="M8" s="454"/>
      <c r="N8" s="496">
        <v>3</v>
      </c>
    </row>
    <row r="9" spans="1:14" ht="26.25" x14ac:dyDescent="0.25">
      <c r="A9" s="26" t="s">
        <v>25</v>
      </c>
      <c r="B9" s="92" t="s">
        <v>160</v>
      </c>
      <c r="C9" s="29" t="s">
        <v>46</v>
      </c>
      <c r="D9" s="458"/>
      <c r="E9" s="497"/>
      <c r="F9" s="458"/>
      <c r="G9" s="497"/>
      <c r="H9" s="458"/>
      <c r="I9" s="497"/>
      <c r="J9" s="458"/>
      <c r="K9" s="497"/>
      <c r="L9" s="457"/>
      <c r="M9" s="457"/>
      <c r="N9" s="498"/>
    </row>
    <row r="10" spans="1:14" ht="76.5" x14ac:dyDescent="0.25">
      <c r="A10" s="83" t="s">
        <v>26</v>
      </c>
      <c r="B10" s="85" t="s">
        <v>154</v>
      </c>
      <c r="C10" s="30" t="s">
        <v>45</v>
      </c>
      <c r="D10" s="460">
        <v>118</v>
      </c>
      <c r="E10" s="461">
        <v>129</v>
      </c>
      <c r="F10" s="460">
        <v>130</v>
      </c>
      <c r="G10" s="461">
        <v>129</v>
      </c>
      <c r="H10" s="460"/>
      <c r="I10" s="461"/>
      <c r="J10" s="460"/>
      <c r="K10" s="461"/>
      <c r="L10" s="491"/>
      <c r="M10" s="491"/>
      <c r="N10" s="499" t="s">
        <v>486</v>
      </c>
    </row>
    <row r="11" spans="1:14" ht="25.5" x14ac:dyDescent="0.25">
      <c r="A11" s="83" t="s">
        <v>27</v>
      </c>
      <c r="B11" s="85" t="s">
        <v>155</v>
      </c>
      <c r="C11" s="30" t="s">
        <v>45</v>
      </c>
      <c r="D11" s="460">
        <v>50</v>
      </c>
      <c r="E11" s="461">
        <v>60</v>
      </c>
      <c r="F11" s="460">
        <v>55</v>
      </c>
      <c r="G11" s="461">
        <v>180</v>
      </c>
      <c r="H11" s="460"/>
      <c r="I11" s="461"/>
      <c r="J11" s="460"/>
      <c r="K11" s="461"/>
      <c r="L11" s="491"/>
      <c r="M11" s="491"/>
      <c r="N11" s="500"/>
    </row>
    <row r="12" spans="1:14" ht="26.25" x14ac:dyDescent="0.25">
      <c r="A12" s="83" t="s">
        <v>28</v>
      </c>
      <c r="B12" s="92" t="s">
        <v>156</v>
      </c>
      <c r="C12" s="29" t="s">
        <v>46</v>
      </c>
      <c r="D12" s="465"/>
      <c r="E12" s="459"/>
      <c r="F12" s="465"/>
      <c r="G12" s="459"/>
      <c r="H12" s="465"/>
      <c r="I12" s="459"/>
      <c r="J12" s="465"/>
      <c r="K12" s="459"/>
      <c r="L12" s="457"/>
      <c r="M12" s="457"/>
      <c r="N12" s="501"/>
    </row>
    <row r="13" spans="1:14" ht="25.5" x14ac:dyDescent="0.25">
      <c r="A13" s="83" t="s">
        <v>29</v>
      </c>
      <c r="B13" s="85" t="s">
        <v>162</v>
      </c>
      <c r="C13" s="30" t="s">
        <v>45</v>
      </c>
      <c r="D13" s="460">
        <v>116</v>
      </c>
      <c r="E13" s="461">
        <v>120</v>
      </c>
      <c r="F13" s="460">
        <v>113</v>
      </c>
      <c r="G13" s="461">
        <v>120</v>
      </c>
      <c r="H13" s="460"/>
      <c r="I13" s="461"/>
      <c r="J13" s="460"/>
      <c r="K13" s="461"/>
      <c r="L13" s="491"/>
      <c r="M13" s="491"/>
      <c r="N13" s="500"/>
    </row>
    <row r="14" spans="1:14" ht="61.5" customHeight="1" x14ac:dyDescent="0.25">
      <c r="A14" s="83" t="s">
        <v>30</v>
      </c>
      <c r="B14" s="85" t="s">
        <v>130</v>
      </c>
      <c r="C14" s="30" t="s">
        <v>45</v>
      </c>
      <c r="D14" s="460"/>
      <c r="E14" s="461"/>
      <c r="F14" s="460"/>
      <c r="G14" s="461"/>
      <c r="H14" s="460"/>
      <c r="I14" s="461"/>
      <c r="J14" s="460"/>
      <c r="K14" s="461"/>
      <c r="L14" s="491"/>
      <c r="M14" s="491"/>
      <c r="N14" s="502" t="s">
        <v>487</v>
      </c>
    </row>
    <row r="15" spans="1:14" ht="26.25" x14ac:dyDescent="0.25">
      <c r="A15" s="83" t="s">
        <v>31</v>
      </c>
      <c r="B15" s="92" t="s">
        <v>161</v>
      </c>
      <c r="C15" s="29"/>
      <c r="D15" s="465"/>
      <c r="E15" s="459"/>
      <c r="F15" s="465"/>
      <c r="G15" s="459"/>
      <c r="H15" s="465"/>
      <c r="I15" s="459"/>
      <c r="J15" s="465"/>
      <c r="K15" s="459"/>
      <c r="L15" s="457"/>
      <c r="M15" s="457"/>
      <c r="N15" s="501"/>
    </row>
    <row r="16" spans="1:14" ht="71.25" customHeight="1" x14ac:dyDescent="0.25">
      <c r="A16" s="83" t="s">
        <v>32</v>
      </c>
      <c r="B16" s="33" t="s">
        <v>24</v>
      </c>
      <c r="C16" s="31"/>
      <c r="D16" s="460"/>
      <c r="E16" s="461"/>
      <c r="F16" s="460"/>
      <c r="G16" s="461"/>
      <c r="H16" s="460"/>
      <c r="I16" s="461"/>
      <c r="J16" s="503"/>
      <c r="K16" s="468"/>
      <c r="L16" s="479"/>
      <c r="M16" s="479"/>
      <c r="N16" s="502" t="s">
        <v>487</v>
      </c>
    </row>
    <row r="17" spans="1:14" ht="65.25" customHeight="1" x14ac:dyDescent="0.25">
      <c r="A17" s="83" t="s">
        <v>33</v>
      </c>
      <c r="B17" s="84" t="s">
        <v>158</v>
      </c>
      <c r="C17" s="30" t="s">
        <v>45</v>
      </c>
      <c r="D17" s="460"/>
      <c r="E17" s="461"/>
      <c r="F17" s="460"/>
      <c r="G17" s="461"/>
      <c r="H17" s="460"/>
      <c r="I17" s="461"/>
      <c r="J17" s="503"/>
      <c r="K17" s="468"/>
      <c r="L17" s="479"/>
      <c r="M17" s="479"/>
      <c r="N17" s="502" t="s">
        <v>487</v>
      </c>
    </row>
    <row r="18" spans="1:14" ht="51" customHeight="1" x14ac:dyDescent="0.25">
      <c r="A18" s="81" t="s">
        <v>34</v>
      </c>
      <c r="B18" s="85" t="s">
        <v>142</v>
      </c>
      <c r="C18" s="30" t="s">
        <v>45</v>
      </c>
      <c r="D18" s="460"/>
      <c r="E18" s="461"/>
      <c r="F18" s="460"/>
      <c r="G18" s="461"/>
      <c r="H18" s="460"/>
      <c r="I18" s="461"/>
      <c r="J18" s="503"/>
      <c r="K18" s="468"/>
      <c r="L18" s="479"/>
      <c r="M18" s="479"/>
      <c r="N18" s="502" t="s">
        <v>487</v>
      </c>
    </row>
    <row r="19" spans="1:14" ht="66" customHeight="1" x14ac:dyDescent="0.25">
      <c r="A19" s="81" t="s">
        <v>35</v>
      </c>
      <c r="B19" s="85" t="s">
        <v>143</v>
      </c>
      <c r="C19" s="30" t="s">
        <v>45</v>
      </c>
      <c r="D19" s="460"/>
      <c r="E19" s="461"/>
      <c r="F19" s="460"/>
      <c r="G19" s="461"/>
      <c r="H19" s="460"/>
      <c r="I19" s="461"/>
      <c r="J19" s="503"/>
      <c r="K19" s="468"/>
      <c r="L19" s="479"/>
      <c r="M19" s="479"/>
      <c r="N19" s="502" t="s">
        <v>487</v>
      </c>
    </row>
    <row r="20" spans="1:14" x14ac:dyDescent="0.25">
      <c r="A20" s="83" t="s">
        <v>38</v>
      </c>
      <c r="B20" s="89" t="s">
        <v>23</v>
      </c>
      <c r="C20" s="34" t="s">
        <v>50</v>
      </c>
      <c r="D20" s="460"/>
      <c r="E20" s="461"/>
      <c r="F20" s="460"/>
      <c r="G20" s="461"/>
      <c r="H20" s="460"/>
      <c r="I20" s="461"/>
      <c r="J20" s="503"/>
      <c r="K20" s="468"/>
      <c r="L20" s="479"/>
      <c r="M20" s="479"/>
      <c r="N20" s="504"/>
    </row>
    <row r="21" spans="1:14" x14ac:dyDescent="0.25">
      <c r="A21" s="83" t="s">
        <v>39</v>
      </c>
      <c r="B21" s="90" t="s">
        <v>76</v>
      </c>
      <c r="C21" s="35" t="s">
        <v>45</v>
      </c>
      <c r="D21" s="460"/>
      <c r="E21" s="461"/>
      <c r="F21" s="460"/>
      <c r="G21" s="461"/>
      <c r="H21" s="460"/>
      <c r="I21" s="461"/>
      <c r="J21" s="503"/>
      <c r="K21" s="468"/>
      <c r="L21" s="479"/>
      <c r="M21" s="479"/>
      <c r="N21" s="504"/>
    </row>
    <row r="22" spans="1:14" x14ac:dyDescent="0.25">
      <c r="A22" s="83" t="s">
        <v>40</v>
      </c>
      <c r="B22" s="90" t="s">
        <v>77</v>
      </c>
      <c r="C22" s="35" t="s">
        <v>45</v>
      </c>
      <c r="D22" s="460"/>
      <c r="E22" s="461"/>
      <c r="F22" s="460"/>
      <c r="G22" s="461"/>
      <c r="H22" s="460"/>
      <c r="I22" s="461"/>
      <c r="J22" s="503"/>
      <c r="K22" s="468"/>
      <c r="L22" s="479"/>
      <c r="M22" s="479"/>
      <c r="N22" s="504"/>
    </row>
    <row r="23" spans="1:14" x14ac:dyDescent="0.25">
      <c r="A23" s="83" t="s">
        <v>41</v>
      </c>
      <c r="B23" s="90" t="s">
        <v>78</v>
      </c>
      <c r="C23" s="35" t="s">
        <v>45</v>
      </c>
      <c r="D23" s="460"/>
      <c r="E23" s="461"/>
      <c r="F23" s="460"/>
      <c r="G23" s="461"/>
      <c r="H23" s="460"/>
      <c r="I23" s="461"/>
      <c r="J23" s="503"/>
      <c r="K23" s="468"/>
      <c r="L23" s="479"/>
      <c r="M23" s="479"/>
      <c r="N23" s="504"/>
    </row>
    <row r="24" spans="1:14" x14ac:dyDescent="0.25">
      <c r="A24" s="83" t="s">
        <v>42</v>
      </c>
      <c r="B24" s="89" t="s">
        <v>44</v>
      </c>
      <c r="C24" s="36"/>
      <c r="D24" s="460"/>
      <c r="E24" s="461"/>
      <c r="F24" s="460"/>
      <c r="G24" s="461"/>
      <c r="H24" s="460"/>
      <c r="I24" s="461"/>
      <c r="J24" s="503"/>
      <c r="K24" s="468"/>
      <c r="L24" s="503"/>
      <c r="M24" s="479"/>
      <c r="N24" s="504"/>
    </row>
    <row r="25" spans="1:14" ht="25.5" x14ac:dyDescent="0.25">
      <c r="A25" s="83" t="s">
        <v>43</v>
      </c>
      <c r="B25" s="86" t="s">
        <v>144</v>
      </c>
      <c r="C25" s="87" t="s">
        <v>45</v>
      </c>
      <c r="D25" s="481"/>
      <c r="E25" s="482"/>
      <c r="F25" s="481"/>
      <c r="G25" s="482"/>
      <c r="H25" s="481"/>
      <c r="I25" s="482"/>
      <c r="J25" s="505"/>
      <c r="K25" s="484"/>
      <c r="L25" s="506"/>
      <c r="M25" s="507"/>
      <c r="N25" s="485"/>
    </row>
    <row r="26" spans="1:14" x14ac:dyDescent="0.25">
      <c r="A26" s="37"/>
      <c r="B26" s="37"/>
      <c r="C26" s="37"/>
      <c r="D26" s="37"/>
      <c r="E26" s="37"/>
      <c r="F26" s="37"/>
      <c r="G26" s="37"/>
      <c r="H26" s="37"/>
      <c r="I26" s="37"/>
      <c r="J26" s="37"/>
      <c r="K26" s="37"/>
    </row>
    <row r="27" spans="1:14" x14ac:dyDescent="0.25">
      <c r="B27" s="628" t="s">
        <v>19</v>
      </c>
      <c r="C27" s="629"/>
      <c r="D27" s="55"/>
      <c r="J27" s="88"/>
      <c r="K27" s="28"/>
    </row>
    <row r="28" spans="1:14" x14ac:dyDescent="0.25">
      <c r="B28" s="628" t="s">
        <v>20</v>
      </c>
      <c r="C28" s="629"/>
      <c r="D28" s="55"/>
      <c r="J28" s="88"/>
      <c r="K28" s="28"/>
    </row>
    <row r="29" spans="1:14" x14ac:dyDescent="0.25">
      <c r="B29" s="628" t="s">
        <v>21</v>
      </c>
      <c r="C29" s="629"/>
      <c r="D29" s="55"/>
      <c r="J29" s="88"/>
      <c r="K29" s="28"/>
    </row>
    <row r="30" spans="1:14" x14ac:dyDescent="0.25">
      <c r="J30" s="28"/>
      <c r="K30" s="28"/>
    </row>
    <row r="31" spans="1:14" x14ac:dyDescent="0.25">
      <c r="J31" s="28"/>
      <c r="K31" s="28"/>
    </row>
    <row r="32" spans="1:14" s="59" customFormat="1" x14ac:dyDescent="0.25">
      <c r="A32" s="48"/>
      <c r="B32" s="49" t="s">
        <v>9</v>
      </c>
      <c r="C32" s="50"/>
    </row>
    <row r="33" spans="1:11" ht="33.75" x14ac:dyDescent="0.25">
      <c r="A33" s="44">
        <v>0</v>
      </c>
      <c r="B33" s="42" t="s">
        <v>85</v>
      </c>
      <c r="C33" s="24"/>
      <c r="J33" s="28"/>
      <c r="K33" s="28"/>
    </row>
    <row r="34" spans="1:11" ht="22.5" x14ac:dyDescent="0.25">
      <c r="A34" s="44">
        <v>1</v>
      </c>
      <c r="B34" s="43" t="s">
        <v>86</v>
      </c>
      <c r="C34" s="23"/>
      <c r="J34" s="28"/>
      <c r="K34" s="28"/>
    </row>
    <row r="35" spans="1:11" x14ac:dyDescent="0.25">
      <c r="A35" s="44">
        <v>2</v>
      </c>
      <c r="B35" s="43" t="s">
        <v>87</v>
      </c>
      <c r="C35" s="23"/>
      <c r="J35" s="28"/>
      <c r="K35" s="28"/>
    </row>
    <row r="36" spans="1:11" ht="45" x14ac:dyDescent="0.25">
      <c r="A36" s="45">
        <v>3</v>
      </c>
      <c r="B36" s="42" t="s">
        <v>75</v>
      </c>
      <c r="C36" s="39"/>
      <c r="J36" s="28"/>
      <c r="K36" s="28"/>
    </row>
    <row r="37" spans="1:11" x14ac:dyDescent="0.25">
      <c r="A37" s="5"/>
      <c r="B37" s="5"/>
      <c r="C37" s="7"/>
      <c r="J37" s="28"/>
      <c r="K37" s="28"/>
    </row>
    <row r="38" spans="1:11" s="59" customFormat="1" x14ac:dyDescent="0.25">
      <c r="A38" s="52"/>
      <c r="B38" s="49" t="s">
        <v>88</v>
      </c>
      <c r="C38" s="53"/>
    </row>
    <row r="39" spans="1:11" s="88" customFormat="1" ht="38.25" x14ac:dyDescent="0.25">
      <c r="A39" s="22"/>
      <c r="B39" s="82" t="s">
        <v>152</v>
      </c>
      <c r="C39" s="8"/>
    </row>
    <row r="40" spans="1:11" ht="51" x14ac:dyDescent="0.25">
      <c r="A40" s="5"/>
      <c r="B40" s="60" t="s">
        <v>153</v>
      </c>
      <c r="C40" s="7"/>
      <c r="J40" s="88"/>
      <c r="K40" s="88"/>
    </row>
    <row r="41" spans="1:11" ht="38.25" x14ac:dyDescent="0.25">
      <c r="A41" s="5"/>
      <c r="B41" s="60" t="s">
        <v>140</v>
      </c>
      <c r="C41" s="7"/>
      <c r="J41" s="28"/>
      <c r="K41" s="28"/>
    </row>
    <row r="42" spans="1:11" x14ac:dyDescent="0.25">
      <c r="A42" s="5"/>
      <c r="B42" s="5"/>
      <c r="C42" s="7"/>
      <c r="J42" s="28"/>
      <c r="K42" s="28"/>
    </row>
    <row r="43" spans="1:11" x14ac:dyDescent="0.25">
      <c r="J43" s="28"/>
      <c r="K43" s="28"/>
    </row>
  </sheetData>
  <mergeCells count="15">
    <mergeCell ref="N4:N7"/>
    <mergeCell ref="L5:M6"/>
    <mergeCell ref="B28:C28"/>
    <mergeCell ref="D5:E6"/>
    <mergeCell ref="F5:G6"/>
    <mergeCell ref="H5:I6"/>
    <mergeCell ref="J5:K6"/>
    <mergeCell ref="D4:K4"/>
    <mergeCell ref="L4:M4"/>
    <mergeCell ref="B29:C29"/>
    <mergeCell ref="A4:C4"/>
    <mergeCell ref="B27:C27"/>
    <mergeCell ref="C5:C8"/>
    <mergeCell ref="B5:B8"/>
    <mergeCell ref="A5:A8"/>
  </mergeCells>
  <pageMargins left="0.7" right="0.7" top="0.75" bottom="0.75" header="0.3" footer="0.3"/>
  <pageSetup paperSize="8" scale="4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P43"/>
  <sheetViews>
    <sheetView topLeftCell="CM1" zoomScale="75" zoomScaleNormal="75" zoomScalePageLayoutView="75" workbookViewId="0">
      <selection activeCell="DH30" sqref="DH30"/>
    </sheetView>
  </sheetViews>
  <sheetFormatPr defaultColWidth="8.85546875" defaultRowHeight="15" x14ac:dyDescent="0.25"/>
  <cols>
    <col min="2" max="2" width="82.140625" customWidth="1"/>
    <col min="120" max="120" width="29" customWidth="1"/>
  </cols>
  <sheetData>
    <row r="1" spans="1:120" ht="15.75" x14ac:dyDescent="0.25">
      <c r="A1" s="32" t="s">
        <v>67</v>
      </c>
      <c r="B1" s="28"/>
      <c r="C1" s="28"/>
    </row>
    <row r="2" spans="1:120" x14ac:dyDescent="0.25">
      <c r="A2" s="28"/>
      <c r="B2" s="28"/>
      <c r="C2" s="28"/>
    </row>
    <row r="3" spans="1:120" x14ac:dyDescent="0.25">
      <c r="A3" s="28"/>
      <c r="B3" s="28"/>
      <c r="C3" s="28"/>
    </row>
    <row r="4" spans="1:120" ht="15" customHeight="1" x14ac:dyDescent="0.25">
      <c r="A4" s="620" t="s">
        <v>84</v>
      </c>
      <c r="B4" s="621"/>
      <c r="C4" s="622"/>
      <c r="D4" s="660" t="s">
        <v>89</v>
      </c>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661"/>
      <c r="AS4" s="661"/>
      <c r="AT4" s="661"/>
      <c r="AU4" s="661"/>
      <c r="AV4" s="661"/>
      <c r="AW4" s="661"/>
      <c r="AX4" s="661"/>
      <c r="AY4" s="661"/>
      <c r="AZ4" s="661"/>
      <c r="BA4" s="661"/>
      <c r="BB4" s="661"/>
      <c r="BC4" s="661"/>
      <c r="BD4" s="661"/>
      <c r="BE4" s="661"/>
      <c r="BF4" s="661"/>
      <c r="BG4" s="661"/>
      <c r="BH4" s="661"/>
      <c r="BI4" s="661"/>
      <c r="BJ4" s="661"/>
      <c r="BK4" s="661"/>
      <c r="BL4" s="661"/>
      <c r="BM4" s="661"/>
      <c r="BN4" s="661"/>
      <c r="BO4" s="661"/>
      <c r="BP4" s="661"/>
      <c r="BQ4" s="661"/>
      <c r="BR4" s="661"/>
      <c r="BS4" s="661"/>
      <c r="BT4" s="661"/>
      <c r="BU4" s="661"/>
      <c r="BV4" s="661"/>
      <c r="BW4" s="661"/>
      <c r="BX4" s="661"/>
      <c r="BY4" s="661"/>
      <c r="BZ4" s="661"/>
      <c r="CA4" s="661"/>
      <c r="CB4" s="661"/>
      <c r="CC4" s="661"/>
      <c r="CD4" s="661"/>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2"/>
      <c r="DP4" s="636" t="s">
        <v>54</v>
      </c>
    </row>
    <row r="5" spans="1:120" ht="75.75" customHeight="1" x14ac:dyDescent="0.25">
      <c r="A5" s="633" t="s">
        <v>51</v>
      </c>
      <c r="B5" s="630" t="s">
        <v>53</v>
      </c>
      <c r="C5" s="630" t="s">
        <v>2</v>
      </c>
      <c r="D5" s="658" t="s">
        <v>435</v>
      </c>
      <c r="E5" s="658"/>
      <c r="F5" s="658" t="s">
        <v>436</v>
      </c>
      <c r="G5" s="658"/>
      <c r="H5" s="658" t="s">
        <v>437</v>
      </c>
      <c r="I5" s="658"/>
      <c r="J5" s="658" t="s">
        <v>438</v>
      </c>
      <c r="K5" s="658"/>
      <c r="L5" s="658" t="s">
        <v>439</v>
      </c>
      <c r="M5" s="658"/>
      <c r="N5" s="658" t="s">
        <v>440</v>
      </c>
      <c r="O5" s="658"/>
      <c r="P5" s="658" t="s">
        <v>441</v>
      </c>
      <c r="Q5" s="658"/>
      <c r="R5" s="658" t="s">
        <v>442</v>
      </c>
      <c r="S5" s="658"/>
      <c r="T5" s="658" t="s">
        <v>443</v>
      </c>
      <c r="U5" s="658"/>
      <c r="V5" s="658" t="s">
        <v>444</v>
      </c>
      <c r="W5" s="658"/>
      <c r="X5" s="658" t="s">
        <v>445</v>
      </c>
      <c r="Y5" s="658"/>
      <c r="Z5" s="657" t="s">
        <v>446</v>
      </c>
      <c r="AA5" s="657"/>
      <c r="AB5" s="657" t="s">
        <v>447</v>
      </c>
      <c r="AC5" s="657"/>
      <c r="AD5" s="657" t="s">
        <v>448</v>
      </c>
      <c r="AE5" s="657"/>
      <c r="AF5" s="657" t="s">
        <v>449</v>
      </c>
      <c r="AG5" s="657"/>
      <c r="AH5" s="657" t="s">
        <v>450</v>
      </c>
      <c r="AI5" s="657"/>
      <c r="AJ5" s="657" t="s">
        <v>451</v>
      </c>
      <c r="AK5" s="657"/>
      <c r="AL5" s="657" t="s">
        <v>452</v>
      </c>
      <c r="AM5" s="657"/>
      <c r="AN5" s="657" t="s">
        <v>453</v>
      </c>
      <c r="AO5" s="657"/>
      <c r="AP5" s="657" t="s">
        <v>454</v>
      </c>
      <c r="AQ5" s="657"/>
      <c r="AR5" s="657" t="s">
        <v>455</v>
      </c>
      <c r="AS5" s="657"/>
      <c r="AT5" s="657" t="s">
        <v>456</v>
      </c>
      <c r="AU5" s="657"/>
      <c r="AV5" s="657" t="s">
        <v>457</v>
      </c>
      <c r="AW5" s="657"/>
      <c r="AX5" s="657" t="s">
        <v>458</v>
      </c>
      <c r="AY5" s="657"/>
      <c r="AZ5" s="657" t="s">
        <v>459</v>
      </c>
      <c r="BA5" s="657"/>
      <c r="BB5" s="657" t="s">
        <v>460</v>
      </c>
      <c r="BC5" s="657"/>
      <c r="BD5" s="657" t="s">
        <v>461</v>
      </c>
      <c r="BE5" s="657"/>
      <c r="BF5" s="657" t="s">
        <v>462</v>
      </c>
      <c r="BG5" s="657"/>
      <c r="BH5" s="657" t="s">
        <v>463</v>
      </c>
      <c r="BI5" s="657"/>
      <c r="BJ5" s="651" t="s">
        <v>464</v>
      </c>
      <c r="BK5" s="651"/>
      <c r="BL5" s="657" t="s">
        <v>465</v>
      </c>
      <c r="BM5" s="657"/>
      <c r="BN5" s="657" t="s">
        <v>466</v>
      </c>
      <c r="BO5" s="657"/>
      <c r="BP5" s="657" t="s">
        <v>467</v>
      </c>
      <c r="BQ5" s="657"/>
      <c r="BR5" s="657" t="s">
        <v>468</v>
      </c>
      <c r="BS5" s="657"/>
      <c r="BT5" s="657" t="s">
        <v>469</v>
      </c>
      <c r="BU5" s="657"/>
      <c r="BV5" s="651" t="s">
        <v>470</v>
      </c>
      <c r="BW5" s="651"/>
      <c r="BX5" s="651" t="s">
        <v>471</v>
      </c>
      <c r="BY5" s="651"/>
      <c r="BZ5" s="651" t="s">
        <v>472</v>
      </c>
      <c r="CA5" s="651"/>
      <c r="CB5" s="651" t="s">
        <v>473</v>
      </c>
      <c r="CC5" s="651"/>
      <c r="CD5" s="651" t="s">
        <v>474</v>
      </c>
      <c r="CE5" s="651"/>
      <c r="CF5" s="651" t="s">
        <v>475</v>
      </c>
      <c r="CG5" s="651"/>
      <c r="CH5" s="651" t="s">
        <v>476</v>
      </c>
      <c r="CI5" s="651"/>
      <c r="CJ5" s="651" t="s">
        <v>477</v>
      </c>
      <c r="CK5" s="651"/>
      <c r="CL5" s="651" t="s">
        <v>534</v>
      </c>
      <c r="CM5" s="651"/>
      <c r="CN5" s="651" t="s">
        <v>535</v>
      </c>
      <c r="CO5" s="651"/>
      <c r="CP5" s="651" t="s">
        <v>536</v>
      </c>
      <c r="CQ5" s="651"/>
      <c r="CR5" s="651" t="s">
        <v>537</v>
      </c>
      <c r="CS5" s="651"/>
      <c r="CT5" s="651" t="s">
        <v>538</v>
      </c>
      <c r="CU5" s="651"/>
      <c r="CV5" s="651" t="s">
        <v>539</v>
      </c>
      <c r="CW5" s="651"/>
      <c r="CX5" s="651" t="s">
        <v>540</v>
      </c>
      <c r="CY5" s="651"/>
      <c r="CZ5" s="651" t="s">
        <v>541</v>
      </c>
      <c r="DA5" s="651"/>
      <c r="DB5" s="653" t="s">
        <v>542</v>
      </c>
      <c r="DC5" s="654"/>
      <c r="DD5" s="653" t="s">
        <v>543</v>
      </c>
      <c r="DE5" s="654"/>
      <c r="DF5" s="651" t="s">
        <v>544</v>
      </c>
      <c r="DG5" s="651"/>
      <c r="DH5" s="651" t="s">
        <v>545</v>
      </c>
      <c r="DI5" s="651"/>
      <c r="DJ5" s="651" t="s">
        <v>546</v>
      </c>
      <c r="DK5" s="651"/>
      <c r="DL5" s="651" t="s">
        <v>547</v>
      </c>
      <c r="DM5" s="651"/>
      <c r="DN5" s="647" t="s">
        <v>151</v>
      </c>
      <c r="DO5" s="648"/>
      <c r="DP5" s="646"/>
    </row>
    <row r="6" spans="1:120" x14ac:dyDescent="0.25">
      <c r="A6" s="634"/>
      <c r="B6" s="631"/>
      <c r="C6" s="631"/>
      <c r="D6" s="640"/>
      <c r="E6" s="640"/>
      <c r="F6" s="640"/>
      <c r="G6" s="640"/>
      <c r="H6" s="640"/>
      <c r="I6" s="640"/>
      <c r="J6" s="640"/>
      <c r="K6" s="640"/>
      <c r="L6" s="640"/>
      <c r="M6" s="640"/>
      <c r="N6" s="640"/>
      <c r="O6" s="640"/>
      <c r="P6" s="640"/>
      <c r="Q6" s="640"/>
      <c r="R6" s="640"/>
      <c r="S6" s="640"/>
      <c r="T6" s="640"/>
      <c r="U6" s="640"/>
      <c r="V6" s="640"/>
      <c r="W6" s="640"/>
      <c r="X6" s="640"/>
      <c r="Y6" s="640"/>
      <c r="Z6" s="641"/>
      <c r="AA6" s="641"/>
      <c r="AB6" s="641"/>
      <c r="AC6" s="641"/>
      <c r="AD6" s="641"/>
      <c r="AE6" s="641"/>
      <c r="AF6" s="641"/>
      <c r="AG6" s="641"/>
      <c r="AH6" s="641"/>
      <c r="AI6" s="641"/>
      <c r="AJ6" s="641"/>
      <c r="AK6" s="641"/>
      <c r="AL6" s="641"/>
      <c r="AM6" s="641"/>
      <c r="AN6" s="641"/>
      <c r="AO6" s="641"/>
      <c r="AP6" s="641"/>
      <c r="AQ6" s="641"/>
      <c r="AR6" s="641"/>
      <c r="AS6" s="641"/>
      <c r="AT6" s="641"/>
      <c r="AU6" s="641"/>
      <c r="AV6" s="641"/>
      <c r="AW6" s="641"/>
      <c r="AX6" s="641"/>
      <c r="AY6" s="641"/>
      <c r="AZ6" s="641"/>
      <c r="BA6" s="641"/>
      <c r="BB6" s="641"/>
      <c r="BC6" s="641"/>
      <c r="BD6" s="641"/>
      <c r="BE6" s="641"/>
      <c r="BF6" s="641"/>
      <c r="BG6" s="641"/>
      <c r="BH6" s="641"/>
      <c r="BI6" s="641"/>
      <c r="BJ6" s="652"/>
      <c r="BK6" s="652"/>
      <c r="BL6" s="641"/>
      <c r="BM6" s="641"/>
      <c r="BN6" s="641"/>
      <c r="BO6" s="641"/>
      <c r="BP6" s="641"/>
      <c r="BQ6" s="641"/>
      <c r="BR6" s="641"/>
      <c r="BS6" s="641"/>
      <c r="BT6" s="641"/>
      <c r="BU6" s="641"/>
      <c r="BV6" s="652"/>
      <c r="BW6" s="652"/>
      <c r="BX6" s="652"/>
      <c r="BY6" s="652"/>
      <c r="BZ6" s="652"/>
      <c r="CA6" s="652"/>
      <c r="CB6" s="652"/>
      <c r="CC6" s="652"/>
      <c r="CD6" s="652"/>
      <c r="CE6" s="652"/>
      <c r="CF6" s="652"/>
      <c r="CG6" s="652"/>
      <c r="CH6" s="652"/>
      <c r="CI6" s="652"/>
      <c r="CJ6" s="652"/>
      <c r="CK6" s="652"/>
      <c r="CL6" s="652"/>
      <c r="CM6" s="652"/>
      <c r="CN6" s="652"/>
      <c r="CO6" s="652"/>
      <c r="CP6" s="652"/>
      <c r="CQ6" s="652"/>
      <c r="CR6" s="652"/>
      <c r="CS6" s="652"/>
      <c r="CT6" s="652"/>
      <c r="CU6" s="652"/>
      <c r="CV6" s="652"/>
      <c r="CW6" s="652"/>
      <c r="CX6" s="652"/>
      <c r="CY6" s="652"/>
      <c r="CZ6" s="652"/>
      <c r="DA6" s="652"/>
      <c r="DB6" s="655"/>
      <c r="DC6" s="656"/>
      <c r="DD6" s="655"/>
      <c r="DE6" s="656"/>
      <c r="DF6" s="652"/>
      <c r="DG6" s="652"/>
      <c r="DH6" s="652"/>
      <c r="DI6" s="652"/>
      <c r="DJ6" s="652"/>
      <c r="DK6" s="652"/>
      <c r="DL6" s="652"/>
      <c r="DM6" s="652"/>
      <c r="DN6" s="649"/>
      <c r="DO6" s="650"/>
      <c r="DP6" s="646"/>
    </row>
    <row r="7" spans="1:120" ht="25.5" x14ac:dyDescent="0.25">
      <c r="A7" s="634"/>
      <c r="B7" s="631"/>
      <c r="C7" s="631"/>
      <c r="D7" s="454" t="s">
        <v>83</v>
      </c>
      <c r="E7" s="454" t="s">
        <v>82</v>
      </c>
      <c r="F7" s="454" t="s">
        <v>83</v>
      </c>
      <c r="G7" s="454" t="s">
        <v>82</v>
      </c>
      <c r="H7" s="454" t="s">
        <v>83</v>
      </c>
      <c r="I7" s="454" t="s">
        <v>82</v>
      </c>
      <c r="J7" s="454" t="s">
        <v>83</v>
      </c>
      <c r="K7" s="454" t="s">
        <v>82</v>
      </c>
      <c r="L7" s="454" t="s">
        <v>83</v>
      </c>
      <c r="M7" s="454" t="s">
        <v>82</v>
      </c>
      <c r="N7" s="454" t="s">
        <v>83</v>
      </c>
      <c r="O7" s="454" t="s">
        <v>82</v>
      </c>
      <c r="P7" s="454" t="s">
        <v>83</v>
      </c>
      <c r="Q7" s="454" t="s">
        <v>82</v>
      </c>
      <c r="R7" s="454" t="s">
        <v>83</v>
      </c>
      <c r="S7" s="454" t="s">
        <v>82</v>
      </c>
      <c r="T7" s="454" t="s">
        <v>83</v>
      </c>
      <c r="U7" s="454" t="s">
        <v>82</v>
      </c>
      <c r="V7" s="454" t="s">
        <v>83</v>
      </c>
      <c r="W7" s="454" t="s">
        <v>82</v>
      </c>
      <c r="X7" s="454" t="s">
        <v>83</v>
      </c>
      <c r="Y7" s="454" t="s">
        <v>82</v>
      </c>
      <c r="Z7" s="509" t="s">
        <v>83</v>
      </c>
      <c r="AA7" s="509" t="s">
        <v>82</v>
      </c>
      <c r="AB7" s="509" t="s">
        <v>83</v>
      </c>
      <c r="AC7" s="509" t="s">
        <v>82</v>
      </c>
      <c r="AD7" s="509" t="s">
        <v>83</v>
      </c>
      <c r="AE7" s="509" t="s">
        <v>82</v>
      </c>
      <c r="AF7" s="509" t="s">
        <v>83</v>
      </c>
      <c r="AG7" s="509" t="s">
        <v>82</v>
      </c>
      <c r="AH7" s="509" t="s">
        <v>83</v>
      </c>
      <c r="AI7" s="509" t="s">
        <v>82</v>
      </c>
      <c r="AJ7" s="509" t="s">
        <v>83</v>
      </c>
      <c r="AK7" s="509" t="s">
        <v>82</v>
      </c>
      <c r="AL7" s="509" t="s">
        <v>83</v>
      </c>
      <c r="AM7" s="509" t="s">
        <v>82</v>
      </c>
      <c r="AN7" s="509" t="s">
        <v>83</v>
      </c>
      <c r="AO7" s="509" t="s">
        <v>82</v>
      </c>
      <c r="AP7" s="509" t="s">
        <v>83</v>
      </c>
      <c r="AQ7" s="509" t="s">
        <v>82</v>
      </c>
      <c r="AR7" s="509" t="s">
        <v>83</v>
      </c>
      <c r="AS7" s="509" t="s">
        <v>82</v>
      </c>
      <c r="AT7" s="509" t="s">
        <v>83</v>
      </c>
      <c r="AU7" s="509" t="s">
        <v>82</v>
      </c>
      <c r="AV7" s="509" t="s">
        <v>83</v>
      </c>
      <c r="AW7" s="509" t="s">
        <v>82</v>
      </c>
      <c r="AX7" s="509" t="s">
        <v>83</v>
      </c>
      <c r="AY7" s="509" t="s">
        <v>82</v>
      </c>
      <c r="AZ7" s="509" t="s">
        <v>83</v>
      </c>
      <c r="BA7" s="509" t="s">
        <v>82</v>
      </c>
      <c r="BB7" s="509" t="s">
        <v>83</v>
      </c>
      <c r="BC7" s="509" t="s">
        <v>82</v>
      </c>
      <c r="BD7" s="509" t="s">
        <v>83</v>
      </c>
      <c r="BE7" s="509" t="s">
        <v>82</v>
      </c>
      <c r="BF7" s="509" t="s">
        <v>83</v>
      </c>
      <c r="BG7" s="509" t="s">
        <v>82</v>
      </c>
      <c r="BH7" s="509" t="s">
        <v>83</v>
      </c>
      <c r="BI7" s="509" t="s">
        <v>82</v>
      </c>
      <c r="BJ7" s="509" t="s">
        <v>83</v>
      </c>
      <c r="BK7" s="509" t="s">
        <v>82</v>
      </c>
      <c r="BL7" s="509" t="s">
        <v>83</v>
      </c>
      <c r="BM7" s="509" t="s">
        <v>82</v>
      </c>
      <c r="BN7" s="509" t="s">
        <v>83</v>
      </c>
      <c r="BO7" s="509" t="s">
        <v>82</v>
      </c>
      <c r="BP7" s="509" t="s">
        <v>83</v>
      </c>
      <c r="BQ7" s="509" t="s">
        <v>82</v>
      </c>
      <c r="BR7" s="509" t="s">
        <v>83</v>
      </c>
      <c r="BS7" s="509" t="s">
        <v>82</v>
      </c>
      <c r="BT7" s="509" t="s">
        <v>83</v>
      </c>
      <c r="BU7" s="509" t="s">
        <v>82</v>
      </c>
      <c r="BV7" s="509" t="s">
        <v>83</v>
      </c>
      <c r="BW7" s="509" t="s">
        <v>82</v>
      </c>
      <c r="BX7" s="509" t="s">
        <v>83</v>
      </c>
      <c r="BY7" s="509" t="s">
        <v>82</v>
      </c>
      <c r="BZ7" s="509" t="s">
        <v>83</v>
      </c>
      <c r="CA7" s="509" t="s">
        <v>82</v>
      </c>
      <c r="CB7" s="509" t="s">
        <v>83</v>
      </c>
      <c r="CC7" s="509" t="s">
        <v>82</v>
      </c>
      <c r="CD7" s="509" t="s">
        <v>83</v>
      </c>
      <c r="CE7" s="509" t="s">
        <v>82</v>
      </c>
      <c r="CF7" s="509" t="s">
        <v>83</v>
      </c>
      <c r="CG7" s="509" t="s">
        <v>82</v>
      </c>
      <c r="CH7" s="509" t="s">
        <v>83</v>
      </c>
      <c r="CI7" s="509" t="s">
        <v>82</v>
      </c>
      <c r="CJ7" s="509" t="s">
        <v>83</v>
      </c>
      <c r="CK7" s="509" t="s">
        <v>82</v>
      </c>
      <c r="CL7" s="509" t="s">
        <v>83</v>
      </c>
      <c r="CM7" s="509" t="s">
        <v>82</v>
      </c>
      <c r="CN7" s="509" t="s">
        <v>83</v>
      </c>
      <c r="CO7" s="509" t="s">
        <v>82</v>
      </c>
      <c r="CP7" s="509" t="s">
        <v>83</v>
      </c>
      <c r="CQ7" s="509" t="s">
        <v>82</v>
      </c>
      <c r="CR7" s="509" t="s">
        <v>83</v>
      </c>
      <c r="CS7" s="509" t="s">
        <v>82</v>
      </c>
      <c r="CT7" s="509" t="s">
        <v>83</v>
      </c>
      <c r="CU7" s="509" t="s">
        <v>82</v>
      </c>
      <c r="CV7" s="509" t="s">
        <v>83</v>
      </c>
      <c r="CW7" s="509" t="s">
        <v>82</v>
      </c>
      <c r="CX7" s="509" t="s">
        <v>83</v>
      </c>
      <c r="CY7" s="509" t="s">
        <v>82</v>
      </c>
      <c r="CZ7" s="509" t="s">
        <v>83</v>
      </c>
      <c r="DA7" s="509" t="s">
        <v>82</v>
      </c>
      <c r="DB7" s="509" t="s">
        <v>83</v>
      </c>
      <c r="DC7" s="509" t="s">
        <v>82</v>
      </c>
      <c r="DD7" s="509" t="s">
        <v>83</v>
      </c>
      <c r="DE7" s="509" t="s">
        <v>82</v>
      </c>
      <c r="DF7" s="509" t="s">
        <v>83</v>
      </c>
      <c r="DG7" s="509" t="s">
        <v>82</v>
      </c>
      <c r="DH7" s="509" t="s">
        <v>83</v>
      </c>
      <c r="DI7" s="509" t="s">
        <v>82</v>
      </c>
      <c r="DJ7" s="509" t="s">
        <v>83</v>
      </c>
      <c r="DK7" s="509" t="s">
        <v>82</v>
      </c>
      <c r="DL7" s="509" t="s">
        <v>83</v>
      </c>
      <c r="DM7" s="509" t="s">
        <v>82</v>
      </c>
      <c r="DN7" s="454" t="s">
        <v>83</v>
      </c>
      <c r="DO7" s="454" t="s">
        <v>82</v>
      </c>
      <c r="DP7" s="646"/>
    </row>
    <row r="8" spans="1:120" x14ac:dyDescent="0.25">
      <c r="A8" s="635"/>
      <c r="B8" s="632"/>
      <c r="C8" s="632"/>
      <c r="D8" s="454">
        <v>1</v>
      </c>
      <c r="E8" s="454">
        <v>2</v>
      </c>
      <c r="F8" s="454">
        <v>1</v>
      </c>
      <c r="G8" s="454">
        <v>2</v>
      </c>
      <c r="H8" s="454">
        <v>1</v>
      </c>
      <c r="I8" s="454">
        <v>2</v>
      </c>
      <c r="J8" s="454">
        <v>1</v>
      </c>
      <c r="K8" s="454">
        <v>2</v>
      </c>
      <c r="L8" s="454">
        <v>1</v>
      </c>
      <c r="M8" s="454">
        <v>2</v>
      </c>
      <c r="N8" s="454">
        <v>1</v>
      </c>
      <c r="O8" s="454">
        <v>2</v>
      </c>
      <c r="P8" s="454">
        <v>1</v>
      </c>
      <c r="Q8" s="454">
        <v>2</v>
      </c>
      <c r="R8" s="454">
        <v>1</v>
      </c>
      <c r="S8" s="454">
        <v>2</v>
      </c>
      <c r="T8" s="454">
        <v>1</v>
      </c>
      <c r="U8" s="454">
        <v>2</v>
      </c>
      <c r="V8" s="454">
        <v>1</v>
      </c>
      <c r="W8" s="454">
        <v>2</v>
      </c>
      <c r="X8" s="454">
        <v>1</v>
      </c>
      <c r="Y8" s="454">
        <v>2</v>
      </c>
      <c r="Z8" s="509">
        <v>1</v>
      </c>
      <c r="AA8" s="509">
        <v>2</v>
      </c>
      <c r="AB8" s="509">
        <v>1</v>
      </c>
      <c r="AC8" s="509">
        <v>2</v>
      </c>
      <c r="AD8" s="509">
        <v>1</v>
      </c>
      <c r="AE8" s="509">
        <v>2</v>
      </c>
      <c r="AF8" s="509">
        <v>1</v>
      </c>
      <c r="AG8" s="509">
        <v>2</v>
      </c>
      <c r="AH8" s="509">
        <v>1</v>
      </c>
      <c r="AI8" s="509">
        <v>2</v>
      </c>
      <c r="AJ8" s="509">
        <v>1</v>
      </c>
      <c r="AK8" s="509">
        <v>2</v>
      </c>
      <c r="AL8" s="509">
        <v>1</v>
      </c>
      <c r="AM8" s="509">
        <v>2</v>
      </c>
      <c r="AN8" s="509">
        <v>1</v>
      </c>
      <c r="AO8" s="509">
        <v>2</v>
      </c>
      <c r="AP8" s="509">
        <v>1</v>
      </c>
      <c r="AQ8" s="509">
        <v>2</v>
      </c>
      <c r="AR8" s="509">
        <v>1</v>
      </c>
      <c r="AS8" s="509">
        <v>2</v>
      </c>
      <c r="AT8" s="509">
        <v>1</v>
      </c>
      <c r="AU8" s="509">
        <v>2</v>
      </c>
      <c r="AV8" s="509">
        <v>1</v>
      </c>
      <c r="AW8" s="509">
        <v>2</v>
      </c>
      <c r="AX8" s="509">
        <v>1</v>
      </c>
      <c r="AY8" s="509">
        <v>2</v>
      </c>
      <c r="AZ8" s="509">
        <v>1</v>
      </c>
      <c r="BA8" s="509">
        <v>2</v>
      </c>
      <c r="BB8" s="509">
        <v>1</v>
      </c>
      <c r="BC8" s="509">
        <v>2</v>
      </c>
      <c r="BD8" s="509">
        <v>1</v>
      </c>
      <c r="BE8" s="509">
        <v>2</v>
      </c>
      <c r="BF8" s="509">
        <v>1</v>
      </c>
      <c r="BG8" s="509">
        <v>2</v>
      </c>
      <c r="BH8" s="509">
        <v>1</v>
      </c>
      <c r="BI8" s="509">
        <v>2</v>
      </c>
      <c r="BJ8" s="509">
        <v>1</v>
      </c>
      <c r="BK8" s="509">
        <v>2</v>
      </c>
      <c r="BL8" s="509">
        <v>1</v>
      </c>
      <c r="BM8" s="509">
        <v>2</v>
      </c>
      <c r="BN8" s="509">
        <v>1</v>
      </c>
      <c r="BO8" s="509">
        <v>2</v>
      </c>
      <c r="BP8" s="509">
        <v>1</v>
      </c>
      <c r="BQ8" s="509">
        <v>2</v>
      </c>
      <c r="BR8" s="509">
        <v>1</v>
      </c>
      <c r="BS8" s="509">
        <v>2</v>
      </c>
      <c r="BT8" s="509">
        <v>1</v>
      </c>
      <c r="BU8" s="509">
        <v>2</v>
      </c>
      <c r="BV8" s="509">
        <v>1</v>
      </c>
      <c r="BW8" s="509">
        <v>2</v>
      </c>
      <c r="BX8" s="509">
        <v>1</v>
      </c>
      <c r="BY8" s="509">
        <v>2</v>
      </c>
      <c r="BZ8" s="509">
        <v>1</v>
      </c>
      <c r="CA8" s="509">
        <v>2</v>
      </c>
      <c r="CB8" s="509">
        <v>1</v>
      </c>
      <c r="CC8" s="509">
        <v>2</v>
      </c>
      <c r="CD8" s="509">
        <v>1</v>
      </c>
      <c r="CE8" s="509">
        <v>2</v>
      </c>
      <c r="CF8" s="509">
        <v>1</v>
      </c>
      <c r="CG8" s="509">
        <v>2</v>
      </c>
      <c r="CH8" s="509">
        <v>1</v>
      </c>
      <c r="CI8" s="509">
        <v>2</v>
      </c>
      <c r="CJ8" s="509">
        <v>1</v>
      </c>
      <c r="CK8" s="509">
        <v>2</v>
      </c>
      <c r="CL8" s="509">
        <v>1</v>
      </c>
      <c r="CM8" s="509">
        <v>2</v>
      </c>
      <c r="CN8" s="509">
        <v>1</v>
      </c>
      <c r="CO8" s="515">
        <v>2</v>
      </c>
      <c r="CP8" s="509">
        <v>1</v>
      </c>
      <c r="CQ8" s="515">
        <v>2</v>
      </c>
      <c r="CR8" s="516">
        <v>1</v>
      </c>
      <c r="CS8" s="509">
        <v>2</v>
      </c>
      <c r="CT8" s="509">
        <v>1</v>
      </c>
      <c r="CU8" s="509">
        <v>2</v>
      </c>
      <c r="CV8" s="516">
        <v>1</v>
      </c>
      <c r="CW8" s="515">
        <v>2</v>
      </c>
      <c r="CX8" s="516">
        <v>1</v>
      </c>
      <c r="CY8" s="515">
        <v>2</v>
      </c>
      <c r="CZ8" s="516">
        <v>1</v>
      </c>
      <c r="DA8" s="515">
        <v>2</v>
      </c>
      <c r="DB8" s="509">
        <v>1</v>
      </c>
      <c r="DC8" s="515">
        <v>2</v>
      </c>
      <c r="DD8" s="509">
        <v>1</v>
      </c>
      <c r="DE8" s="515">
        <v>2</v>
      </c>
      <c r="DF8" s="516">
        <v>1</v>
      </c>
      <c r="DG8" s="515">
        <v>2</v>
      </c>
      <c r="DH8" s="516">
        <v>1</v>
      </c>
      <c r="DI8" s="509">
        <v>2</v>
      </c>
      <c r="DJ8" s="509">
        <v>1</v>
      </c>
      <c r="DK8" s="509">
        <v>2</v>
      </c>
      <c r="DL8" s="509">
        <v>1</v>
      </c>
      <c r="DM8" s="509">
        <v>2</v>
      </c>
      <c r="DN8" s="454">
        <v>1</v>
      </c>
      <c r="DO8" s="454">
        <v>2</v>
      </c>
      <c r="DP8" s="578">
        <v>3</v>
      </c>
    </row>
    <row r="9" spans="1:120" ht="26.25" x14ac:dyDescent="0.25">
      <c r="A9" s="26" t="s">
        <v>25</v>
      </c>
      <c r="B9" s="92" t="s">
        <v>160</v>
      </c>
      <c r="C9" s="29" t="s">
        <v>46</v>
      </c>
      <c r="D9" s="455">
        <v>40</v>
      </c>
      <c r="E9" s="456">
        <v>33</v>
      </c>
      <c r="F9" s="455">
        <v>40</v>
      </c>
      <c r="G9" s="456">
        <v>33</v>
      </c>
      <c r="H9" s="455">
        <v>40</v>
      </c>
      <c r="I9" s="456">
        <v>33</v>
      </c>
      <c r="J9" s="455">
        <v>40</v>
      </c>
      <c r="K9" s="456">
        <v>33</v>
      </c>
      <c r="L9" s="455">
        <v>40</v>
      </c>
      <c r="M9" s="456">
        <v>33</v>
      </c>
      <c r="N9" s="455">
        <v>40</v>
      </c>
      <c r="O9" s="456">
        <v>33</v>
      </c>
      <c r="P9" s="455">
        <v>40</v>
      </c>
      <c r="Q9" s="456">
        <v>33</v>
      </c>
      <c r="R9" s="455">
        <v>40</v>
      </c>
      <c r="S9" s="456">
        <v>33</v>
      </c>
      <c r="T9" s="455">
        <v>40</v>
      </c>
      <c r="U9" s="456">
        <v>33</v>
      </c>
      <c r="V9" s="455">
        <v>40</v>
      </c>
      <c r="W9" s="456">
        <v>33</v>
      </c>
      <c r="X9" s="455">
        <v>40</v>
      </c>
      <c r="Y9" s="456">
        <v>33</v>
      </c>
      <c r="Z9" s="455">
        <v>40</v>
      </c>
      <c r="AA9" s="456">
        <v>33</v>
      </c>
      <c r="AB9" s="455">
        <v>40</v>
      </c>
      <c r="AC9" s="456">
        <v>33</v>
      </c>
      <c r="AD9" s="455">
        <v>40</v>
      </c>
      <c r="AE9" s="456">
        <v>33</v>
      </c>
      <c r="AF9" s="455">
        <v>40</v>
      </c>
      <c r="AG9" s="456">
        <v>33</v>
      </c>
      <c r="AH9" s="455">
        <v>40</v>
      </c>
      <c r="AI9" s="456">
        <v>33</v>
      </c>
      <c r="AJ9" s="455">
        <v>40</v>
      </c>
      <c r="AK9" s="456">
        <v>33</v>
      </c>
      <c r="AL9" s="455">
        <v>40</v>
      </c>
      <c r="AM9" s="456">
        <v>33</v>
      </c>
      <c r="AN9" s="455">
        <v>40</v>
      </c>
      <c r="AO9" s="456">
        <v>33</v>
      </c>
      <c r="AP9" s="455">
        <v>40</v>
      </c>
      <c r="AQ9" s="456">
        <v>33</v>
      </c>
      <c r="AR9" s="455">
        <v>40</v>
      </c>
      <c r="AS9" s="456">
        <v>33</v>
      </c>
      <c r="AT9" s="455">
        <v>40</v>
      </c>
      <c r="AU9" s="456">
        <v>33</v>
      </c>
      <c r="AV9" s="455">
        <v>40</v>
      </c>
      <c r="AW9" s="456">
        <v>33</v>
      </c>
      <c r="AX9" s="455">
        <v>40</v>
      </c>
      <c r="AY9" s="456">
        <v>33</v>
      </c>
      <c r="AZ9" s="455">
        <v>40</v>
      </c>
      <c r="BA9" s="456">
        <v>33</v>
      </c>
      <c r="BB9" s="455">
        <v>40</v>
      </c>
      <c r="BC9" s="456">
        <v>33</v>
      </c>
      <c r="BD9" s="455">
        <v>40</v>
      </c>
      <c r="BE9" s="456">
        <v>33</v>
      </c>
      <c r="BF9" s="455">
        <v>40</v>
      </c>
      <c r="BG9" s="456">
        <v>33</v>
      </c>
      <c r="BH9" s="455">
        <v>40</v>
      </c>
      <c r="BI9" s="456">
        <v>33</v>
      </c>
      <c r="BJ9" s="455">
        <v>40</v>
      </c>
      <c r="BK9" s="456">
        <v>33</v>
      </c>
      <c r="BL9" s="455">
        <v>40</v>
      </c>
      <c r="BM9" s="456">
        <v>33</v>
      </c>
      <c r="BN9" s="455">
        <v>40</v>
      </c>
      <c r="BO9" s="456">
        <v>33</v>
      </c>
      <c r="BP9" s="455">
        <v>40</v>
      </c>
      <c r="BQ9" s="456">
        <v>33</v>
      </c>
      <c r="BR9" s="455">
        <v>40</v>
      </c>
      <c r="BS9" s="456">
        <v>33</v>
      </c>
      <c r="BT9" s="455">
        <v>40</v>
      </c>
      <c r="BU9" s="456">
        <v>33</v>
      </c>
      <c r="BV9" s="487">
        <v>30.69</v>
      </c>
      <c r="BW9" s="487">
        <v>33</v>
      </c>
      <c r="BX9" s="487">
        <v>31</v>
      </c>
      <c r="BY9" s="487">
        <v>33</v>
      </c>
      <c r="BZ9" s="487">
        <v>31.1</v>
      </c>
      <c r="CA9" s="487">
        <v>33</v>
      </c>
      <c r="CB9" s="487">
        <v>32.090000000000003</v>
      </c>
      <c r="CC9" s="487">
        <v>33</v>
      </c>
      <c r="CD9" s="487">
        <v>30</v>
      </c>
      <c r="CE9" s="487">
        <v>33</v>
      </c>
      <c r="CF9" s="488">
        <v>30</v>
      </c>
      <c r="CG9" s="488">
        <v>33</v>
      </c>
      <c r="CH9" s="488">
        <v>32.85</v>
      </c>
      <c r="CI9" s="488">
        <v>33</v>
      </c>
      <c r="CJ9" s="488">
        <v>30.95</v>
      </c>
      <c r="CK9" s="488">
        <v>33</v>
      </c>
      <c r="CL9" s="457">
        <v>31.67</v>
      </c>
      <c r="CM9" s="457">
        <v>33</v>
      </c>
      <c r="CN9" s="457">
        <v>31</v>
      </c>
      <c r="CO9" s="457">
        <v>33</v>
      </c>
      <c r="CP9" s="457">
        <v>31.12</v>
      </c>
      <c r="CQ9" s="457">
        <v>33</v>
      </c>
      <c r="CR9" s="457">
        <v>35</v>
      </c>
      <c r="CS9" s="457">
        <v>33</v>
      </c>
      <c r="CT9" s="457">
        <v>32.92</v>
      </c>
      <c r="CU9" s="457">
        <v>33</v>
      </c>
      <c r="CV9" s="457"/>
      <c r="CW9" s="457"/>
      <c r="CX9" s="457"/>
      <c r="CY9" s="457"/>
      <c r="CZ9" s="457"/>
      <c r="DA9" s="457"/>
      <c r="DB9" s="457"/>
      <c r="DC9" s="457"/>
      <c r="DD9" s="457"/>
      <c r="DE9" s="457"/>
      <c r="DF9" s="457"/>
      <c r="DG9" s="457"/>
      <c r="DH9" s="457"/>
      <c r="DI9" s="457"/>
      <c r="DJ9" s="457"/>
      <c r="DK9" s="457"/>
      <c r="DL9" s="457"/>
      <c r="DM9" s="457"/>
      <c r="DN9" s="517"/>
      <c r="DO9" s="459"/>
      <c r="DP9" s="497"/>
    </row>
    <row r="10" spans="1:120" ht="51.75" x14ac:dyDescent="0.25">
      <c r="A10" s="83" t="s">
        <v>26</v>
      </c>
      <c r="B10" s="129" t="s">
        <v>154</v>
      </c>
      <c r="C10" s="30" t="s">
        <v>45</v>
      </c>
      <c r="D10" s="460">
        <v>30</v>
      </c>
      <c r="E10" s="461">
        <v>30</v>
      </c>
      <c r="F10" s="460">
        <v>30</v>
      </c>
      <c r="G10" s="461">
        <v>30</v>
      </c>
      <c r="H10" s="460">
        <v>30</v>
      </c>
      <c r="I10" s="461">
        <v>30</v>
      </c>
      <c r="J10" s="460">
        <v>30</v>
      </c>
      <c r="K10" s="461">
        <v>30</v>
      </c>
      <c r="L10" s="460">
        <v>30</v>
      </c>
      <c r="M10" s="461">
        <v>30</v>
      </c>
      <c r="N10" s="460">
        <v>30</v>
      </c>
      <c r="O10" s="461">
        <v>30</v>
      </c>
      <c r="P10" s="460">
        <v>30</v>
      </c>
      <c r="Q10" s="461">
        <v>30</v>
      </c>
      <c r="R10" s="460">
        <v>30</v>
      </c>
      <c r="S10" s="461">
        <v>30</v>
      </c>
      <c r="T10" s="460">
        <v>30</v>
      </c>
      <c r="U10" s="461">
        <v>30</v>
      </c>
      <c r="V10" s="460">
        <v>30</v>
      </c>
      <c r="W10" s="461">
        <v>30</v>
      </c>
      <c r="X10" s="460">
        <v>30</v>
      </c>
      <c r="Y10" s="461">
        <v>30</v>
      </c>
      <c r="Z10" s="460">
        <v>30</v>
      </c>
      <c r="AA10" s="461">
        <v>30</v>
      </c>
      <c r="AB10" s="460">
        <v>30</v>
      </c>
      <c r="AC10" s="461">
        <v>30</v>
      </c>
      <c r="AD10" s="460">
        <v>30</v>
      </c>
      <c r="AE10" s="461">
        <v>30</v>
      </c>
      <c r="AF10" s="460">
        <v>30</v>
      </c>
      <c r="AG10" s="461">
        <v>30</v>
      </c>
      <c r="AH10" s="460">
        <v>30</v>
      </c>
      <c r="AI10" s="461">
        <v>30</v>
      </c>
      <c r="AJ10" s="460">
        <v>30</v>
      </c>
      <c r="AK10" s="461">
        <v>30</v>
      </c>
      <c r="AL10" s="460">
        <v>30</v>
      </c>
      <c r="AM10" s="461">
        <v>30</v>
      </c>
      <c r="AN10" s="460">
        <v>30</v>
      </c>
      <c r="AO10" s="461">
        <v>30</v>
      </c>
      <c r="AP10" s="460">
        <v>30</v>
      </c>
      <c r="AQ10" s="461">
        <v>30</v>
      </c>
      <c r="AR10" s="460">
        <v>30</v>
      </c>
      <c r="AS10" s="518">
        <v>30</v>
      </c>
      <c r="AT10" s="519">
        <v>30</v>
      </c>
      <c r="AU10" s="518">
        <v>30</v>
      </c>
      <c r="AV10" s="519">
        <v>30</v>
      </c>
      <c r="AW10" s="518">
        <v>30</v>
      </c>
      <c r="AX10" s="519">
        <v>30</v>
      </c>
      <c r="AY10" s="518">
        <v>30</v>
      </c>
      <c r="AZ10" s="519">
        <v>30</v>
      </c>
      <c r="BA10" s="518">
        <v>30</v>
      </c>
      <c r="BB10" s="519">
        <v>30</v>
      </c>
      <c r="BC10" s="518">
        <v>30</v>
      </c>
      <c r="BD10" s="519">
        <v>30</v>
      </c>
      <c r="BE10" s="518">
        <v>30</v>
      </c>
      <c r="BF10" s="519">
        <v>30</v>
      </c>
      <c r="BG10" s="518">
        <v>30</v>
      </c>
      <c r="BH10" s="519">
        <v>30</v>
      </c>
      <c r="BI10" s="518">
        <v>30</v>
      </c>
      <c r="BJ10" s="520">
        <v>30</v>
      </c>
      <c r="BK10" s="521">
        <v>30</v>
      </c>
      <c r="BL10" s="519">
        <v>30</v>
      </c>
      <c r="BM10" s="518">
        <v>30</v>
      </c>
      <c r="BN10" s="519">
        <v>30</v>
      </c>
      <c r="BO10" s="518">
        <v>30</v>
      </c>
      <c r="BP10" s="519">
        <v>30</v>
      </c>
      <c r="BQ10" s="518">
        <v>30</v>
      </c>
      <c r="BR10" s="519">
        <v>30</v>
      </c>
      <c r="BS10" s="518">
        <v>30</v>
      </c>
      <c r="BT10" s="519">
        <v>30</v>
      </c>
      <c r="BU10" s="518">
        <v>30</v>
      </c>
      <c r="BV10" s="520">
        <v>30</v>
      </c>
      <c r="BW10" s="521">
        <v>30</v>
      </c>
      <c r="BX10" s="520">
        <v>30</v>
      </c>
      <c r="BY10" s="521">
        <v>30</v>
      </c>
      <c r="BZ10" s="520">
        <v>30</v>
      </c>
      <c r="CA10" s="521">
        <v>30</v>
      </c>
      <c r="CB10" s="520">
        <v>30</v>
      </c>
      <c r="CC10" s="521">
        <v>30</v>
      </c>
      <c r="CD10" s="520">
        <v>30</v>
      </c>
      <c r="CE10" s="521">
        <v>30</v>
      </c>
      <c r="CF10" s="520">
        <v>30</v>
      </c>
      <c r="CG10" s="521">
        <v>30</v>
      </c>
      <c r="CH10" s="520">
        <v>30</v>
      </c>
      <c r="CI10" s="521">
        <v>30</v>
      </c>
      <c r="CJ10" s="520">
        <v>30</v>
      </c>
      <c r="CK10" s="521">
        <v>30</v>
      </c>
      <c r="CL10" s="466">
        <v>30</v>
      </c>
      <c r="CM10" s="521">
        <v>30</v>
      </c>
      <c r="CN10" s="466">
        <v>30</v>
      </c>
      <c r="CO10" s="521">
        <v>30</v>
      </c>
      <c r="CP10" s="466">
        <v>30</v>
      </c>
      <c r="CQ10" s="521">
        <v>30</v>
      </c>
      <c r="CR10" s="466">
        <v>30</v>
      </c>
      <c r="CS10" s="521">
        <v>30</v>
      </c>
      <c r="CT10" s="466">
        <v>30</v>
      </c>
      <c r="CU10" s="521">
        <v>30</v>
      </c>
      <c r="CV10" s="466">
        <v>30</v>
      </c>
      <c r="CW10" s="521">
        <v>30</v>
      </c>
      <c r="CX10" s="520">
        <v>30</v>
      </c>
      <c r="CY10" s="521">
        <v>30</v>
      </c>
      <c r="CZ10" s="466">
        <v>30</v>
      </c>
      <c r="DA10" s="521">
        <v>30</v>
      </c>
      <c r="DB10" s="466">
        <v>30</v>
      </c>
      <c r="DC10" s="521">
        <v>30</v>
      </c>
      <c r="DD10" s="466">
        <v>30</v>
      </c>
      <c r="DE10" s="521">
        <v>30</v>
      </c>
      <c r="DF10" s="466">
        <v>30</v>
      </c>
      <c r="DG10" s="521">
        <v>30</v>
      </c>
      <c r="DH10" s="466">
        <v>30</v>
      </c>
      <c r="DI10" s="521">
        <v>30</v>
      </c>
      <c r="DJ10" s="466">
        <v>30</v>
      </c>
      <c r="DK10" s="521">
        <v>30</v>
      </c>
      <c r="DL10" s="466">
        <v>30</v>
      </c>
      <c r="DM10" s="521">
        <v>30</v>
      </c>
      <c r="DN10" s="466"/>
      <c r="DO10" s="461"/>
      <c r="DP10" s="579" t="s">
        <v>563</v>
      </c>
    </row>
    <row r="11" spans="1:120" ht="25.5" x14ac:dyDescent="0.25">
      <c r="A11" s="83" t="s">
        <v>27</v>
      </c>
      <c r="B11" s="85" t="s">
        <v>155</v>
      </c>
      <c r="C11" s="30" t="s">
        <v>45</v>
      </c>
      <c r="D11" s="460">
        <v>10</v>
      </c>
      <c r="E11" s="461">
        <v>3</v>
      </c>
      <c r="F11" s="460">
        <v>10</v>
      </c>
      <c r="G11" s="461">
        <v>3</v>
      </c>
      <c r="H11" s="460">
        <v>10</v>
      </c>
      <c r="I11" s="461">
        <v>3</v>
      </c>
      <c r="J11" s="460">
        <v>10</v>
      </c>
      <c r="K11" s="461">
        <v>3</v>
      </c>
      <c r="L11" s="460">
        <v>10</v>
      </c>
      <c r="M11" s="461">
        <v>3</v>
      </c>
      <c r="N11" s="460">
        <v>10</v>
      </c>
      <c r="O11" s="461">
        <v>3</v>
      </c>
      <c r="P11" s="460">
        <v>10</v>
      </c>
      <c r="Q11" s="461">
        <v>3</v>
      </c>
      <c r="R11" s="460">
        <v>10</v>
      </c>
      <c r="S11" s="461">
        <v>3</v>
      </c>
      <c r="T11" s="460">
        <v>10</v>
      </c>
      <c r="U11" s="461">
        <v>3</v>
      </c>
      <c r="V11" s="460">
        <v>10</v>
      </c>
      <c r="W11" s="461">
        <v>3</v>
      </c>
      <c r="X11" s="460">
        <v>10</v>
      </c>
      <c r="Y11" s="461">
        <v>3</v>
      </c>
      <c r="Z11" s="460">
        <v>10</v>
      </c>
      <c r="AA11" s="461">
        <v>3</v>
      </c>
      <c r="AB11" s="460">
        <v>10</v>
      </c>
      <c r="AC11" s="461">
        <v>3</v>
      </c>
      <c r="AD11" s="460">
        <v>10</v>
      </c>
      <c r="AE11" s="461">
        <v>3</v>
      </c>
      <c r="AF11" s="460">
        <v>10</v>
      </c>
      <c r="AG11" s="461">
        <v>3</v>
      </c>
      <c r="AH11" s="460">
        <v>10</v>
      </c>
      <c r="AI11" s="461">
        <v>3</v>
      </c>
      <c r="AJ11" s="460">
        <v>10</v>
      </c>
      <c r="AK11" s="461">
        <v>3</v>
      </c>
      <c r="AL11" s="460">
        <v>10</v>
      </c>
      <c r="AM11" s="461">
        <v>3</v>
      </c>
      <c r="AN11" s="460">
        <v>10</v>
      </c>
      <c r="AO11" s="461">
        <v>3</v>
      </c>
      <c r="AP11" s="460">
        <v>10</v>
      </c>
      <c r="AQ11" s="461">
        <v>3</v>
      </c>
      <c r="AR11" s="460">
        <v>10</v>
      </c>
      <c r="AS11" s="518">
        <v>3</v>
      </c>
      <c r="AT11" s="519">
        <v>10</v>
      </c>
      <c r="AU11" s="518">
        <v>3</v>
      </c>
      <c r="AV11" s="519">
        <v>10</v>
      </c>
      <c r="AW11" s="518">
        <v>3</v>
      </c>
      <c r="AX11" s="519">
        <v>10</v>
      </c>
      <c r="AY11" s="518">
        <v>3</v>
      </c>
      <c r="AZ11" s="519">
        <v>10</v>
      </c>
      <c r="BA11" s="518">
        <v>3</v>
      </c>
      <c r="BB11" s="519">
        <v>10</v>
      </c>
      <c r="BC11" s="518">
        <v>3</v>
      </c>
      <c r="BD11" s="519">
        <v>10</v>
      </c>
      <c r="BE11" s="518">
        <v>3</v>
      </c>
      <c r="BF11" s="519">
        <v>10</v>
      </c>
      <c r="BG11" s="518">
        <v>3</v>
      </c>
      <c r="BH11" s="519">
        <v>10</v>
      </c>
      <c r="BI11" s="518">
        <v>3</v>
      </c>
      <c r="BJ11" s="520">
        <v>10</v>
      </c>
      <c r="BK11" s="521">
        <v>3</v>
      </c>
      <c r="BL11" s="519">
        <v>10</v>
      </c>
      <c r="BM11" s="518">
        <v>3</v>
      </c>
      <c r="BN11" s="519">
        <v>10</v>
      </c>
      <c r="BO11" s="518">
        <v>3</v>
      </c>
      <c r="BP11" s="519">
        <v>10</v>
      </c>
      <c r="BQ11" s="518">
        <v>3</v>
      </c>
      <c r="BR11" s="519">
        <v>10</v>
      </c>
      <c r="BS11" s="518">
        <v>3</v>
      </c>
      <c r="BT11" s="519">
        <v>10</v>
      </c>
      <c r="BU11" s="518">
        <v>3</v>
      </c>
      <c r="BV11" s="522">
        <v>0.69</v>
      </c>
      <c r="BW11" s="521">
        <v>3</v>
      </c>
      <c r="BX11" s="522">
        <v>1</v>
      </c>
      <c r="BY11" s="521">
        <v>3</v>
      </c>
      <c r="BZ11" s="522">
        <v>1.1000000000000001</v>
      </c>
      <c r="CA11" s="521">
        <v>3</v>
      </c>
      <c r="CB11" s="522">
        <v>2.09</v>
      </c>
      <c r="CC11" s="521">
        <v>3</v>
      </c>
      <c r="CD11" s="522">
        <v>0</v>
      </c>
      <c r="CE11" s="521">
        <v>3</v>
      </c>
      <c r="CF11" s="522">
        <v>0</v>
      </c>
      <c r="CG11" s="521">
        <v>3</v>
      </c>
      <c r="CH11" s="522">
        <v>2.85</v>
      </c>
      <c r="CI11" s="521">
        <v>3</v>
      </c>
      <c r="CJ11" s="520">
        <v>0.95</v>
      </c>
      <c r="CK11" s="521">
        <v>3</v>
      </c>
      <c r="CL11" s="466">
        <v>1.67</v>
      </c>
      <c r="CM11" s="521">
        <v>3</v>
      </c>
      <c r="CN11" s="466">
        <v>1</v>
      </c>
      <c r="CO11" s="521">
        <v>3</v>
      </c>
      <c r="CP11" s="466">
        <v>1.1200000000000001</v>
      </c>
      <c r="CQ11" s="521">
        <v>3</v>
      </c>
      <c r="CR11" s="466">
        <v>5</v>
      </c>
      <c r="CS11" s="521">
        <v>3</v>
      </c>
      <c r="CT11" s="466">
        <v>2.92</v>
      </c>
      <c r="CU11" s="521">
        <v>3</v>
      </c>
      <c r="CV11" s="466" t="s">
        <v>479</v>
      </c>
      <c r="CW11" s="521" t="s">
        <v>479</v>
      </c>
      <c r="CX11" s="520" t="s">
        <v>479</v>
      </c>
      <c r="CY11" s="521" t="s">
        <v>479</v>
      </c>
      <c r="CZ11" s="466" t="s">
        <v>548</v>
      </c>
      <c r="DA11" s="521" t="s">
        <v>479</v>
      </c>
      <c r="DB11" s="466" t="s">
        <v>479</v>
      </c>
      <c r="DC11" s="521" t="s">
        <v>479</v>
      </c>
      <c r="DD11" s="466" t="s">
        <v>479</v>
      </c>
      <c r="DE11" s="521" t="s">
        <v>479</v>
      </c>
      <c r="DF11" s="466" t="s">
        <v>479</v>
      </c>
      <c r="DG11" s="521" t="s">
        <v>479</v>
      </c>
      <c r="DH11" s="466" t="s">
        <v>479</v>
      </c>
      <c r="DI11" s="521" t="s">
        <v>479</v>
      </c>
      <c r="DJ11" s="523" t="s">
        <v>548</v>
      </c>
      <c r="DK11" s="521" t="s">
        <v>479</v>
      </c>
      <c r="DL11" s="466" t="s">
        <v>479</v>
      </c>
      <c r="DM11" s="521" t="s">
        <v>479</v>
      </c>
      <c r="DN11" s="466"/>
      <c r="DO11" s="461"/>
    </row>
    <row r="12" spans="1:120" ht="26.25" x14ac:dyDescent="0.25">
      <c r="A12" s="83" t="s">
        <v>28</v>
      </c>
      <c r="B12" s="92" t="s">
        <v>156</v>
      </c>
      <c r="C12" s="29" t="s">
        <v>46</v>
      </c>
      <c r="D12" s="465">
        <v>55</v>
      </c>
      <c r="E12" s="459">
        <v>55</v>
      </c>
      <c r="F12" s="465">
        <v>55</v>
      </c>
      <c r="G12" s="459">
        <v>55</v>
      </c>
      <c r="H12" s="465">
        <v>55</v>
      </c>
      <c r="I12" s="459">
        <v>55</v>
      </c>
      <c r="J12" s="465">
        <v>55</v>
      </c>
      <c r="K12" s="459">
        <v>55</v>
      </c>
      <c r="L12" s="465">
        <v>55</v>
      </c>
      <c r="M12" s="459">
        <v>55</v>
      </c>
      <c r="N12" s="465">
        <v>55</v>
      </c>
      <c r="O12" s="459">
        <v>55</v>
      </c>
      <c r="P12" s="465">
        <v>55</v>
      </c>
      <c r="Q12" s="459">
        <v>55</v>
      </c>
      <c r="R12" s="465">
        <v>55</v>
      </c>
      <c r="S12" s="459">
        <v>55</v>
      </c>
      <c r="T12" s="465">
        <v>55</v>
      </c>
      <c r="U12" s="459">
        <v>55</v>
      </c>
      <c r="V12" s="465">
        <v>55</v>
      </c>
      <c r="W12" s="459">
        <v>55</v>
      </c>
      <c r="X12" s="465">
        <v>55</v>
      </c>
      <c r="Y12" s="459">
        <v>55</v>
      </c>
      <c r="Z12" s="465">
        <v>55</v>
      </c>
      <c r="AA12" s="459">
        <v>55</v>
      </c>
      <c r="AB12" s="465">
        <v>55</v>
      </c>
      <c r="AC12" s="459">
        <v>55</v>
      </c>
      <c r="AD12" s="465">
        <v>55</v>
      </c>
      <c r="AE12" s="459">
        <v>55</v>
      </c>
      <c r="AF12" s="465">
        <v>55</v>
      </c>
      <c r="AG12" s="459">
        <v>55</v>
      </c>
      <c r="AH12" s="465">
        <v>55</v>
      </c>
      <c r="AI12" s="459">
        <v>55</v>
      </c>
      <c r="AJ12" s="465">
        <v>55</v>
      </c>
      <c r="AK12" s="459">
        <v>55</v>
      </c>
      <c r="AL12" s="465">
        <v>55</v>
      </c>
      <c r="AM12" s="459">
        <v>55</v>
      </c>
      <c r="AN12" s="465">
        <v>55</v>
      </c>
      <c r="AO12" s="459">
        <v>55</v>
      </c>
      <c r="AP12" s="465">
        <v>55</v>
      </c>
      <c r="AQ12" s="459">
        <v>55</v>
      </c>
      <c r="AR12" s="465">
        <v>55</v>
      </c>
      <c r="AS12" s="524">
        <v>55</v>
      </c>
      <c r="AT12" s="525">
        <v>55</v>
      </c>
      <c r="AU12" s="524">
        <v>55</v>
      </c>
      <c r="AV12" s="525">
        <v>55</v>
      </c>
      <c r="AW12" s="524">
        <v>55</v>
      </c>
      <c r="AX12" s="525">
        <v>55</v>
      </c>
      <c r="AY12" s="524">
        <v>55</v>
      </c>
      <c r="AZ12" s="525">
        <v>55</v>
      </c>
      <c r="BA12" s="524">
        <v>55</v>
      </c>
      <c r="BB12" s="525">
        <v>55</v>
      </c>
      <c r="BC12" s="524">
        <v>55</v>
      </c>
      <c r="BD12" s="525">
        <v>55</v>
      </c>
      <c r="BE12" s="524">
        <v>55</v>
      </c>
      <c r="BF12" s="525">
        <v>55</v>
      </c>
      <c r="BG12" s="524">
        <v>55</v>
      </c>
      <c r="BH12" s="525">
        <v>55</v>
      </c>
      <c r="BI12" s="524">
        <v>55</v>
      </c>
      <c r="BJ12" s="525">
        <v>55</v>
      </c>
      <c r="BK12" s="524">
        <v>55</v>
      </c>
      <c r="BL12" s="525">
        <v>55</v>
      </c>
      <c r="BM12" s="524">
        <v>55</v>
      </c>
      <c r="BN12" s="525">
        <v>55</v>
      </c>
      <c r="BO12" s="524">
        <v>55</v>
      </c>
      <c r="BP12" s="525">
        <v>55</v>
      </c>
      <c r="BQ12" s="524">
        <v>55</v>
      </c>
      <c r="BR12" s="525">
        <v>55</v>
      </c>
      <c r="BS12" s="524">
        <v>55</v>
      </c>
      <c r="BT12" s="525">
        <v>55</v>
      </c>
      <c r="BU12" s="524">
        <v>55</v>
      </c>
      <c r="BV12" s="526">
        <v>53.2</v>
      </c>
      <c r="BW12" s="527">
        <v>55</v>
      </c>
      <c r="BX12" s="526">
        <v>30</v>
      </c>
      <c r="BY12" s="527">
        <v>55</v>
      </c>
      <c r="BZ12" s="526">
        <v>47.78</v>
      </c>
      <c r="CA12" s="527">
        <v>55</v>
      </c>
      <c r="CB12" s="526">
        <v>83</v>
      </c>
      <c r="CC12" s="527">
        <v>55</v>
      </c>
      <c r="CD12" s="526">
        <v>27</v>
      </c>
      <c r="CE12" s="527">
        <v>55</v>
      </c>
      <c r="CF12" s="526">
        <v>50.63</v>
      </c>
      <c r="CG12" s="527">
        <v>55</v>
      </c>
      <c r="CH12" s="526">
        <v>33.229999999999997</v>
      </c>
      <c r="CI12" s="527">
        <v>55</v>
      </c>
      <c r="CJ12" s="526">
        <v>48.4</v>
      </c>
      <c r="CK12" s="527">
        <v>55</v>
      </c>
      <c r="CL12" s="488">
        <v>27.33</v>
      </c>
      <c r="CM12" s="488">
        <v>55</v>
      </c>
      <c r="CN12" s="488">
        <v>62.66</v>
      </c>
      <c r="CO12" s="488">
        <v>55</v>
      </c>
      <c r="CP12" s="488"/>
      <c r="CQ12" s="528"/>
      <c r="CR12" s="488">
        <v>54.94</v>
      </c>
      <c r="CS12" s="488">
        <v>55</v>
      </c>
      <c r="CT12" s="488">
        <v>51.7</v>
      </c>
      <c r="CU12" s="488">
        <v>55</v>
      </c>
      <c r="CV12" s="488"/>
      <c r="CW12" s="524"/>
      <c r="CX12" s="525"/>
      <c r="CY12" s="524"/>
      <c r="CZ12" s="457"/>
      <c r="DA12" s="457"/>
      <c r="DB12" s="457"/>
      <c r="DC12" s="457"/>
      <c r="DD12" s="457"/>
      <c r="DE12" s="457"/>
      <c r="DF12" s="457"/>
      <c r="DG12" s="457"/>
      <c r="DH12" s="457"/>
      <c r="DI12" s="457"/>
      <c r="DJ12" s="457"/>
      <c r="DK12" s="457"/>
      <c r="DL12" s="457"/>
      <c r="DM12" s="457"/>
      <c r="DN12" s="457"/>
      <c r="DO12" s="459"/>
      <c r="DP12" s="459"/>
    </row>
    <row r="13" spans="1:120" ht="25.5" x14ac:dyDescent="0.25">
      <c r="A13" s="83" t="s">
        <v>29</v>
      </c>
      <c r="B13" s="85" t="s">
        <v>141</v>
      </c>
      <c r="C13" s="30" t="s">
        <v>45</v>
      </c>
      <c r="D13" s="460">
        <v>40</v>
      </c>
      <c r="E13" s="461">
        <v>40</v>
      </c>
      <c r="F13" s="460">
        <v>40</v>
      </c>
      <c r="G13" s="461">
        <v>40</v>
      </c>
      <c r="H13" s="460">
        <v>40</v>
      </c>
      <c r="I13" s="461">
        <v>40</v>
      </c>
      <c r="J13" s="460">
        <v>40</v>
      </c>
      <c r="K13" s="461">
        <v>40</v>
      </c>
      <c r="L13" s="460">
        <v>40</v>
      </c>
      <c r="M13" s="461">
        <v>40</v>
      </c>
      <c r="N13" s="460">
        <v>40</v>
      </c>
      <c r="O13" s="461">
        <v>40</v>
      </c>
      <c r="P13" s="460">
        <v>40</v>
      </c>
      <c r="Q13" s="461">
        <v>40</v>
      </c>
      <c r="R13" s="460">
        <v>40</v>
      </c>
      <c r="S13" s="461">
        <v>40</v>
      </c>
      <c r="T13" s="460">
        <v>40</v>
      </c>
      <c r="U13" s="461">
        <v>40</v>
      </c>
      <c r="V13" s="460">
        <v>40</v>
      </c>
      <c r="W13" s="461">
        <v>40</v>
      </c>
      <c r="X13" s="460">
        <v>40</v>
      </c>
      <c r="Y13" s="461">
        <v>40</v>
      </c>
      <c r="Z13" s="460">
        <v>40</v>
      </c>
      <c r="AA13" s="461">
        <v>40</v>
      </c>
      <c r="AB13" s="460">
        <v>40</v>
      </c>
      <c r="AC13" s="461">
        <v>40</v>
      </c>
      <c r="AD13" s="460">
        <v>40</v>
      </c>
      <c r="AE13" s="461">
        <v>40</v>
      </c>
      <c r="AF13" s="460">
        <v>40</v>
      </c>
      <c r="AG13" s="461">
        <v>40</v>
      </c>
      <c r="AH13" s="460">
        <v>40</v>
      </c>
      <c r="AI13" s="461">
        <v>40</v>
      </c>
      <c r="AJ13" s="460">
        <v>40</v>
      </c>
      <c r="AK13" s="461">
        <v>40</v>
      </c>
      <c r="AL13" s="460">
        <v>40</v>
      </c>
      <c r="AM13" s="461">
        <v>40</v>
      </c>
      <c r="AN13" s="460">
        <v>40</v>
      </c>
      <c r="AO13" s="461">
        <v>40</v>
      </c>
      <c r="AP13" s="460">
        <v>40</v>
      </c>
      <c r="AQ13" s="461">
        <v>40</v>
      </c>
      <c r="AR13" s="460">
        <v>40</v>
      </c>
      <c r="AS13" s="518">
        <v>40</v>
      </c>
      <c r="AT13" s="519">
        <v>40</v>
      </c>
      <c r="AU13" s="518">
        <v>40</v>
      </c>
      <c r="AV13" s="519">
        <v>40</v>
      </c>
      <c r="AW13" s="518">
        <v>40</v>
      </c>
      <c r="AX13" s="519">
        <v>40</v>
      </c>
      <c r="AY13" s="518">
        <v>40</v>
      </c>
      <c r="AZ13" s="519">
        <v>40</v>
      </c>
      <c r="BA13" s="518">
        <v>40</v>
      </c>
      <c r="BB13" s="519">
        <v>40</v>
      </c>
      <c r="BC13" s="518">
        <v>40</v>
      </c>
      <c r="BD13" s="519">
        <v>40</v>
      </c>
      <c r="BE13" s="518">
        <v>40</v>
      </c>
      <c r="BF13" s="519">
        <v>40</v>
      </c>
      <c r="BG13" s="518">
        <v>40</v>
      </c>
      <c r="BH13" s="519">
        <v>40</v>
      </c>
      <c r="BI13" s="518">
        <v>40</v>
      </c>
      <c r="BJ13" s="520">
        <v>40</v>
      </c>
      <c r="BK13" s="521">
        <v>40</v>
      </c>
      <c r="BL13" s="519">
        <v>40</v>
      </c>
      <c r="BM13" s="518">
        <v>40</v>
      </c>
      <c r="BN13" s="519">
        <v>40</v>
      </c>
      <c r="BO13" s="518">
        <v>40</v>
      </c>
      <c r="BP13" s="519">
        <v>40</v>
      </c>
      <c r="BQ13" s="518">
        <v>40</v>
      </c>
      <c r="BR13" s="519">
        <v>40</v>
      </c>
      <c r="BS13" s="518">
        <v>40</v>
      </c>
      <c r="BT13" s="519">
        <v>40</v>
      </c>
      <c r="BU13" s="518">
        <v>40</v>
      </c>
      <c r="BV13" s="520">
        <v>38</v>
      </c>
      <c r="BW13" s="521">
        <v>40</v>
      </c>
      <c r="BX13" s="520">
        <v>18</v>
      </c>
      <c r="BY13" s="521">
        <v>40</v>
      </c>
      <c r="BZ13" s="520">
        <v>32</v>
      </c>
      <c r="CA13" s="521">
        <v>40</v>
      </c>
      <c r="CB13" s="520">
        <v>51</v>
      </c>
      <c r="CC13" s="521">
        <v>40</v>
      </c>
      <c r="CD13" s="520">
        <v>15</v>
      </c>
      <c r="CE13" s="521">
        <v>40</v>
      </c>
      <c r="CF13" s="520">
        <v>35</v>
      </c>
      <c r="CG13" s="521">
        <v>40</v>
      </c>
      <c r="CH13" s="520">
        <v>22</v>
      </c>
      <c r="CI13" s="521">
        <v>40</v>
      </c>
      <c r="CJ13" s="520">
        <v>29</v>
      </c>
      <c r="CK13" s="521">
        <v>40</v>
      </c>
      <c r="CL13" s="466">
        <v>9</v>
      </c>
      <c r="CM13" s="521">
        <v>40</v>
      </c>
      <c r="CN13" s="466">
        <v>35</v>
      </c>
      <c r="CO13" s="521">
        <v>40</v>
      </c>
      <c r="CP13" s="466">
        <v>11</v>
      </c>
      <c r="CQ13" s="521">
        <v>40</v>
      </c>
      <c r="CR13" s="466">
        <v>29</v>
      </c>
      <c r="CS13" s="521">
        <v>40</v>
      </c>
      <c r="CT13" s="466">
        <v>28</v>
      </c>
      <c r="CU13" s="521">
        <v>40</v>
      </c>
      <c r="CV13" s="466"/>
      <c r="CW13" s="521"/>
      <c r="CX13" s="520"/>
      <c r="CY13" s="521"/>
      <c r="CZ13" s="466"/>
      <c r="DA13" s="521"/>
      <c r="DB13" s="466"/>
      <c r="DC13" s="521"/>
      <c r="DD13" s="466"/>
      <c r="DE13" s="521"/>
      <c r="DF13" s="466"/>
      <c r="DG13" s="521"/>
      <c r="DH13" s="466"/>
      <c r="DI13" s="521"/>
      <c r="DJ13" s="466"/>
      <c r="DK13" s="521"/>
      <c r="DL13" s="466"/>
      <c r="DM13" s="521"/>
      <c r="DN13" s="464"/>
      <c r="DO13" s="461"/>
      <c r="DP13" s="468"/>
    </row>
    <row r="14" spans="1:120" x14ac:dyDescent="0.25">
      <c r="A14" s="83" t="s">
        <v>30</v>
      </c>
      <c r="B14" s="85" t="s">
        <v>124</v>
      </c>
      <c r="C14" s="30" t="s">
        <v>45</v>
      </c>
      <c r="D14" s="460">
        <v>15</v>
      </c>
      <c r="E14" s="461">
        <v>15</v>
      </c>
      <c r="F14" s="460">
        <v>15</v>
      </c>
      <c r="G14" s="461">
        <v>15</v>
      </c>
      <c r="H14" s="460">
        <v>15</v>
      </c>
      <c r="I14" s="461">
        <v>15</v>
      </c>
      <c r="J14" s="460">
        <v>15</v>
      </c>
      <c r="K14" s="461">
        <v>15</v>
      </c>
      <c r="L14" s="460">
        <v>15</v>
      </c>
      <c r="M14" s="461">
        <v>15</v>
      </c>
      <c r="N14" s="460">
        <v>15</v>
      </c>
      <c r="O14" s="461">
        <v>15</v>
      </c>
      <c r="P14" s="460">
        <v>15</v>
      </c>
      <c r="Q14" s="461">
        <v>15</v>
      </c>
      <c r="R14" s="460">
        <v>15</v>
      </c>
      <c r="S14" s="461">
        <v>15</v>
      </c>
      <c r="T14" s="460">
        <v>15</v>
      </c>
      <c r="U14" s="461">
        <v>15</v>
      </c>
      <c r="V14" s="460">
        <v>15</v>
      </c>
      <c r="W14" s="461">
        <v>15</v>
      </c>
      <c r="X14" s="460">
        <v>15</v>
      </c>
      <c r="Y14" s="461">
        <v>15</v>
      </c>
      <c r="Z14" s="460">
        <v>15</v>
      </c>
      <c r="AA14" s="461">
        <v>15</v>
      </c>
      <c r="AB14" s="460">
        <v>15</v>
      </c>
      <c r="AC14" s="461">
        <v>15</v>
      </c>
      <c r="AD14" s="460">
        <v>15</v>
      </c>
      <c r="AE14" s="461">
        <v>15</v>
      </c>
      <c r="AF14" s="460">
        <v>15</v>
      </c>
      <c r="AG14" s="461">
        <v>15</v>
      </c>
      <c r="AH14" s="460">
        <v>15</v>
      </c>
      <c r="AI14" s="461">
        <v>15</v>
      </c>
      <c r="AJ14" s="460">
        <v>15</v>
      </c>
      <c r="AK14" s="461">
        <v>15</v>
      </c>
      <c r="AL14" s="460">
        <v>15</v>
      </c>
      <c r="AM14" s="461">
        <v>15</v>
      </c>
      <c r="AN14" s="460">
        <v>15</v>
      </c>
      <c r="AO14" s="461">
        <v>15</v>
      </c>
      <c r="AP14" s="460">
        <v>15</v>
      </c>
      <c r="AQ14" s="461">
        <v>15</v>
      </c>
      <c r="AR14" s="460">
        <v>15</v>
      </c>
      <c r="AS14" s="518">
        <v>15</v>
      </c>
      <c r="AT14" s="519">
        <v>15</v>
      </c>
      <c r="AU14" s="518">
        <v>15</v>
      </c>
      <c r="AV14" s="519">
        <v>15</v>
      </c>
      <c r="AW14" s="518">
        <v>15</v>
      </c>
      <c r="AX14" s="519">
        <v>15</v>
      </c>
      <c r="AY14" s="518">
        <v>15</v>
      </c>
      <c r="AZ14" s="519">
        <v>15</v>
      </c>
      <c r="BA14" s="518">
        <v>15</v>
      </c>
      <c r="BB14" s="519">
        <v>15</v>
      </c>
      <c r="BC14" s="518">
        <v>15</v>
      </c>
      <c r="BD14" s="519">
        <v>15</v>
      </c>
      <c r="BE14" s="518">
        <v>15</v>
      </c>
      <c r="BF14" s="519">
        <v>15</v>
      </c>
      <c r="BG14" s="518">
        <v>15</v>
      </c>
      <c r="BH14" s="519">
        <v>15</v>
      </c>
      <c r="BI14" s="518">
        <v>15</v>
      </c>
      <c r="BJ14" s="520">
        <v>15</v>
      </c>
      <c r="BK14" s="521">
        <v>15</v>
      </c>
      <c r="BL14" s="519">
        <v>15</v>
      </c>
      <c r="BM14" s="518">
        <v>15</v>
      </c>
      <c r="BN14" s="519">
        <v>15</v>
      </c>
      <c r="BO14" s="518">
        <v>15</v>
      </c>
      <c r="BP14" s="519">
        <v>15</v>
      </c>
      <c r="BQ14" s="518">
        <v>15</v>
      </c>
      <c r="BR14" s="519">
        <v>15</v>
      </c>
      <c r="BS14" s="518">
        <v>15</v>
      </c>
      <c r="BT14" s="519">
        <v>15</v>
      </c>
      <c r="BU14" s="518">
        <v>15</v>
      </c>
      <c r="BV14" s="520">
        <v>15.2</v>
      </c>
      <c r="BW14" s="521">
        <v>15</v>
      </c>
      <c r="BX14" s="520">
        <v>12</v>
      </c>
      <c r="BY14" s="521">
        <v>15</v>
      </c>
      <c r="BZ14" s="520">
        <v>15.78</v>
      </c>
      <c r="CA14" s="521">
        <v>15</v>
      </c>
      <c r="CB14" s="520">
        <v>32</v>
      </c>
      <c r="CC14" s="521">
        <v>15</v>
      </c>
      <c r="CD14" s="520">
        <v>12</v>
      </c>
      <c r="CE14" s="521">
        <v>15</v>
      </c>
      <c r="CF14" s="520">
        <v>15.63</v>
      </c>
      <c r="CG14" s="521">
        <v>15</v>
      </c>
      <c r="CH14" s="520">
        <v>12.05</v>
      </c>
      <c r="CI14" s="521">
        <v>15</v>
      </c>
      <c r="CJ14" s="520">
        <v>19.399999999999999</v>
      </c>
      <c r="CK14" s="521">
        <v>15</v>
      </c>
      <c r="CL14" s="466">
        <v>18.329999999999998</v>
      </c>
      <c r="CM14" s="521">
        <v>15</v>
      </c>
      <c r="CN14" s="466">
        <v>27.66</v>
      </c>
      <c r="CO14" s="521">
        <v>15</v>
      </c>
      <c r="CP14" s="466" t="s">
        <v>479</v>
      </c>
      <c r="CQ14" s="521" t="s">
        <v>479</v>
      </c>
      <c r="CR14" s="466">
        <v>25.4</v>
      </c>
      <c r="CS14" s="521">
        <v>15</v>
      </c>
      <c r="CT14" s="466">
        <v>23.7</v>
      </c>
      <c r="CU14" s="521">
        <v>15</v>
      </c>
      <c r="CV14" s="466"/>
      <c r="CW14" s="521"/>
      <c r="CX14" s="520"/>
      <c r="CY14" s="521"/>
      <c r="CZ14" s="466"/>
      <c r="DA14" s="521"/>
      <c r="DB14" s="466"/>
      <c r="DC14" s="521"/>
      <c r="DD14" s="466"/>
      <c r="DE14" s="521"/>
      <c r="DF14" s="466"/>
      <c r="DG14" s="521"/>
      <c r="DH14" s="466"/>
      <c r="DI14" s="521"/>
      <c r="DJ14" s="466"/>
      <c r="DK14" s="521"/>
      <c r="DL14" s="466"/>
      <c r="DM14" s="521"/>
      <c r="DN14" s="464"/>
      <c r="DO14" s="461"/>
      <c r="DP14" s="580"/>
    </row>
    <row r="15" spans="1:120" ht="26.25" x14ac:dyDescent="0.25">
      <c r="A15" s="83" t="s">
        <v>31</v>
      </c>
      <c r="B15" s="92" t="s">
        <v>157</v>
      </c>
      <c r="C15" s="29"/>
      <c r="D15" s="465">
        <v>184</v>
      </c>
      <c r="E15" s="459">
        <v>255</v>
      </c>
      <c r="F15" s="465">
        <v>184</v>
      </c>
      <c r="G15" s="459">
        <v>255</v>
      </c>
      <c r="H15" s="465">
        <v>184</v>
      </c>
      <c r="I15" s="459">
        <v>255</v>
      </c>
      <c r="J15" s="465">
        <v>184</v>
      </c>
      <c r="K15" s="459">
        <v>255</v>
      </c>
      <c r="L15" s="465">
        <v>184</v>
      </c>
      <c r="M15" s="459">
        <v>255</v>
      </c>
      <c r="N15" s="465">
        <v>184</v>
      </c>
      <c r="O15" s="459">
        <v>255</v>
      </c>
      <c r="P15" s="465">
        <v>184</v>
      </c>
      <c r="Q15" s="459">
        <v>255</v>
      </c>
      <c r="R15" s="465">
        <v>184</v>
      </c>
      <c r="S15" s="459">
        <v>255</v>
      </c>
      <c r="T15" s="465">
        <v>184</v>
      </c>
      <c r="U15" s="459">
        <v>255</v>
      </c>
      <c r="V15" s="465">
        <v>184</v>
      </c>
      <c r="W15" s="459">
        <v>255</v>
      </c>
      <c r="X15" s="465">
        <v>184</v>
      </c>
      <c r="Y15" s="459">
        <v>255</v>
      </c>
      <c r="Z15" s="465">
        <v>184</v>
      </c>
      <c r="AA15" s="459">
        <v>255</v>
      </c>
      <c r="AB15" s="465">
        <v>184</v>
      </c>
      <c r="AC15" s="459">
        <v>255</v>
      </c>
      <c r="AD15" s="465">
        <v>184</v>
      </c>
      <c r="AE15" s="459">
        <v>255</v>
      </c>
      <c r="AF15" s="465">
        <v>184</v>
      </c>
      <c r="AG15" s="459">
        <v>255</v>
      </c>
      <c r="AH15" s="465">
        <v>184</v>
      </c>
      <c r="AI15" s="459">
        <v>255</v>
      </c>
      <c r="AJ15" s="465">
        <v>184</v>
      </c>
      <c r="AK15" s="459">
        <v>255</v>
      </c>
      <c r="AL15" s="465">
        <v>184</v>
      </c>
      <c r="AM15" s="459">
        <v>255</v>
      </c>
      <c r="AN15" s="465">
        <v>184</v>
      </c>
      <c r="AO15" s="459">
        <v>255</v>
      </c>
      <c r="AP15" s="465">
        <v>184</v>
      </c>
      <c r="AQ15" s="459">
        <v>255</v>
      </c>
      <c r="AR15" s="465">
        <v>184</v>
      </c>
      <c r="AS15" s="524">
        <v>255</v>
      </c>
      <c r="AT15" s="525">
        <v>184</v>
      </c>
      <c r="AU15" s="524">
        <v>255</v>
      </c>
      <c r="AV15" s="525">
        <v>184</v>
      </c>
      <c r="AW15" s="524">
        <v>255</v>
      </c>
      <c r="AX15" s="525">
        <v>184</v>
      </c>
      <c r="AY15" s="524">
        <v>255</v>
      </c>
      <c r="AZ15" s="525">
        <v>184</v>
      </c>
      <c r="BA15" s="524">
        <v>255</v>
      </c>
      <c r="BB15" s="525">
        <v>184</v>
      </c>
      <c r="BC15" s="524">
        <v>255</v>
      </c>
      <c r="BD15" s="525">
        <v>184</v>
      </c>
      <c r="BE15" s="524">
        <v>255</v>
      </c>
      <c r="BF15" s="525">
        <v>184</v>
      </c>
      <c r="BG15" s="524">
        <v>255</v>
      </c>
      <c r="BH15" s="525">
        <v>184</v>
      </c>
      <c r="BI15" s="524">
        <v>255</v>
      </c>
      <c r="BJ15" s="525">
        <v>184</v>
      </c>
      <c r="BK15" s="524">
        <v>255</v>
      </c>
      <c r="BL15" s="525">
        <v>184</v>
      </c>
      <c r="BM15" s="524">
        <v>255</v>
      </c>
      <c r="BN15" s="525">
        <v>184</v>
      </c>
      <c r="BO15" s="524">
        <v>255</v>
      </c>
      <c r="BP15" s="525">
        <v>184</v>
      </c>
      <c r="BQ15" s="524">
        <v>255</v>
      </c>
      <c r="BR15" s="525">
        <v>184</v>
      </c>
      <c r="BS15" s="524">
        <v>255</v>
      </c>
      <c r="BT15" s="525">
        <v>184</v>
      </c>
      <c r="BU15" s="524">
        <v>255</v>
      </c>
      <c r="BV15" s="525"/>
      <c r="BW15" s="524"/>
      <c r="BX15" s="525"/>
      <c r="BY15" s="524"/>
      <c r="BZ15" s="525"/>
      <c r="CA15" s="524"/>
      <c r="CB15" s="525"/>
      <c r="CC15" s="524"/>
      <c r="CD15" s="525"/>
      <c r="CE15" s="524"/>
      <c r="CF15" s="525"/>
      <c r="CG15" s="524"/>
      <c r="CH15" s="525"/>
      <c r="CI15" s="524"/>
      <c r="CJ15" s="525"/>
      <c r="CK15" s="524"/>
      <c r="CL15" s="457"/>
      <c r="CM15" s="457"/>
      <c r="CN15" s="457"/>
      <c r="CO15" s="457"/>
      <c r="CP15" s="457"/>
      <c r="CQ15" s="524"/>
      <c r="CR15" s="457"/>
      <c r="CS15" s="457"/>
      <c r="CT15" s="457"/>
      <c r="CU15" s="457"/>
      <c r="CV15" s="457"/>
      <c r="CW15" s="524"/>
      <c r="CX15" s="525"/>
      <c r="CY15" s="524"/>
      <c r="CZ15" s="457"/>
      <c r="DA15" s="457"/>
      <c r="DB15" s="457"/>
      <c r="DC15" s="457"/>
      <c r="DD15" s="457"/>
      <c r="DE15" s="457"/>
      <c r="DF15" s="457"/>
      <c r="DG15" s="457"/>
      <c r="DH15" s="457"/>
      <c r="DI15" s="457"/>
      <c r="DJ15" s="457"/>
      <c r="DK15" s="457"/>
      <c r="DL15" s="457"/>
      <c r="DM15" s="457"/>
      <c r="DN15" s="457"/>
      <c r="DO15" s="459"/>
      <c r="DP15" s="459"/>
    </row>
    <row r="16" spans="1:120" x14ac:dyDescent="0.25">
      <c r="A16" s="83" t="s">
        <v>32</v>
      </c>
      <c r="B16" s="33" t="s">
        <v>24</v>
      </c>
      <c r="C16" s="31"/>
      <c r="D16" s="460"/>
      <c r="E16" s="461"/>
      <c r="F16" s="460"/>
      <c r="G16" s="461"/>
      <c r="H16" s="460"/>
      <c r="I16" s="461"/>
      <c r="J16" s="460"/>
      <c r="K16" s="461"/>
      <c r="L16" s="460"/>
      <c r="M16" s="461"/>
      <c r="N16" s="460"/>
      <c r="O16" s="461"/>
      <c r="P16" s="460"/>
      <c r="Q16" s="461"/>
      <c r="R16" s="460"/>
      <c r="S16" s="461"/>
      <c r="T16" s="460"/>
      <c r="U16" s="461"/>
      <c r="V16" s="460"/>
      <c r="W16" s="461"/>
      <c r="X16" s="460"/>
      <c r="Y16" s="461"/>
      <c r="Z16" s="460"/>
      <c r="AA16" s="461"/>
      <c r="AB16" s="460"/>
      <c r="AC16" s="461"/>
      <c r="AD16" s="460"/>
      <c r="AE16" s="461"/>
      <c r="AF16" s="460"/>
      <c r="AG16" s="461"/>
      <c r="AH16" s="460"/>
      <c r="AI16" s="461"/>
      <c r="AJ16" s="460"/>
      <c r="AK16" s="461"/>
      <c r="AL16" s="460"/>
      <c r="AM16" s="461"/>
      <c r="AN16" s="460"/>
      <c r="AO16" s="461"/>
      <c r="AP16" s="460"/>
      <c r="AQ16" s="461"/>
      <c r="AR16" s="460"/>
      <c r="AS16" s="518"/>
      <c r="AT16" s="519"/>
      <c r="AU16" s="518"/>
      <c r="AV16" s="519"/>
      <c r="AW16" s="518"/>
      <c r="AX16" s="519"/>
      <c r="AY16" s="518"/>
      <c r="AZ16" s="519"/>
      <c r="BA16" s="518"/>
      <c r="BB16" s="519"/>
      <c r="BC16" s="518"/>
      <c r="BD16" s="519"/>
      <c r="BE16" s="518"/>
      <c r="BF16" s="519"/>
      <c r="BG16" s="518"/>
      <c r="BH16" s="519"/>
      <c r="BI16" s="518"/>
      <c r="BJ16" s="520"/>
      <c r="BK16" s="521"/>
      <c r="BL16" s="519"/>
      <c r="BM16" s="518"/>
      <c r="BN16" s="519"/>
      <c r="BO16" s="518"/>
      <c r="BP16" s="519"/>
      <c r="BQ16" s="518"/>
      <c r="BR16" s="519"/>
      <c r="BS16" s="518"/>
      <c r="BT16" s="519"/>
      <c r="BU16" s="518"/>
      <c r="BV16" s="519"/>
      <c r="BW16" s="518"/>
      <c r="BX16" s="519"/>
      <c r="BY16" s="518"/>
      <c r="BZ16" s="519"/>
      <c r="CA16" s="518"/>
      <c r="CB16" s="519"/>
      <c r="CC16" s="518"/>
      <c r="CD16" s="519"/>
      <c r="CE16" s="518"/>
      <c r="CF16" s="519"/>
      <c r="CG16" s="518"/>
      <c r="CH16" s="519"/>
      <c r="CI16" s="518"/>
      <c r="CJ16" s="519"/>
      <c r="CK16" s="518"/>
      <c r="CL16" s="466"/>
      <c r="CM16" s="521"/>
      <c r="CN16" s="466"/>
      <c r="CO16" s="521"/>
      <c r="CP16" s="466"/>
      <c r="CQ16" s="521"/>
      <c r="CR16" s="466"/>
      <c r="CS16" s="521"/>
      <c r="CT16" s="466"/>
      <c r="CU16" s="521"/>
      <c r="CV16" s="466"/>
      <c r="CW16" s="521"/>
      <c r="CX16" s="520"/>
      <c r="CY16" s="521"/>
      <c r="CZ16" s="466"/>
      <c r="DA16" s="521"/>
      <c r="DB16" s="466"/>
      <c r="DC16" s="521"/>
      <c r="DD16" s="466"/>
      <c r="DE16" s="521"/>
      <c r="DF16" s="466"/>
      <c r="DG16" s="521"/>
      <c r="DH16" s="466"/>
      <c r="DI16" s="521"/>
      <c r="DJ16" s="466"/>
      <c r="DK16" s="521"/>
      <c r="DL16" s="466"/>
      <c r="DM16" s="521"/>
      <c r="DN16" s="467"/>
      <c r="DO16" s="468"/>
      <c r="DP16" s="468"/>
    </row>
    <row r="17" spans="1:120" ht="38.25" x14ac:dyDescent="0.25">
      <c r="A17" s="83" t="s">
        <v>33</v>
      </c>
      <c r="B17" s="84" t="s">
        <v>158</v>
      </c>
      <c r="C17" s="30" t="s">
        <v>45</v>
      </c>
      <c r="D17" s="469" t="s">
        <v>478</v>
      </c>
      <c r="E17" s="470" t="s">
        <v>478</v>
      </c>
      <c r="F17" s="469" t="s">
        <v>478</v>
      </c>
      <c r="G17" s="470" t="s">
        <v>478</v>
      </c>
      <c r="H17" s="469" t="s">
        <v>478</v>
      </c>
      <c r="I17" s="470" t="s">
        <v>478</v>
      </c>
      <c r="J17" s="469" t="s">
        <v>478</v>
      </c>
      <c r="K17" s="470" t="s">
        <v>478</v>
      </c>
      <c r="L17" s="469" t="s">
        <v>478</v>
      </c>
      <c r="M17" s="470" t="s">
        <v>478</v>
      </c>
      <c r="N17" s="469" t="s">
        <v>478</v>
      </c>
      <c r="O17" s="470" t="s">
        <v>478</v>
      </c>
      <c r="P17" s="469" t="s">
        <v>478</v>
      </c>
      <c r="Q17" s="470" t="s">
        <v>478</v>
      </c>
      <c r="R17" s="469" t="s">
        <v>478</v>
      </c>
      <c r="S17" s="470" t="s">
        <v>478</v>
      </c>
      <c r="T17" s="469" t="s">
        <v>478</v>
      </c>
      <c r="U17" s="470" t="s">
        <v>478</v>
      </c>
      <c r="V17" s="469" t="s">
        <v>478</v>
      </c>
      <c r="W17" s="470" t="s">
        <v>478</v>
      </c>
      <c r="X17" s="469" t="s">
        <v>478</v>
      </c>
      <c r="Y17" s="470" t="s">
        <v>478</v>
      </c>
      <c r="Z17" s="469" t="s">
        <v>478</v>
      </c>
      <c r="AA17" s="470" t="s">
        <v>478</v>
      </c>
      <c r="AB17" s="469" t="s">
        <v>478</v>
      </c>
      <c r="AC17" s="470" t="s">
        <v>478</v>
      </c>
      <c r="AD17" s="469" t="s">
        <v>478</v>
      </c>
      <c r="AE17" s="470" t="s">
        <v>478</v>
      </c>
      <c r="AF17" s="469" t="s">
        <v>478</v>
      </c>
      <c r="AG17" s="470" t="s">
        <v>478</v>
      </c>
      <c r="AH17" s="469" t="s">
        <v>478</v>
      </c>
      <c r="AI17" s="470" t="s">
        <v>478</v>
      </c>
      <c r="AJ17" s="469" t="s">
        <v>478</v>
      </c>
      <c r="AK17" s="470" t="s">
        <v>478</v>
      </c>
      <c r="AL17" s="469" t="s">
        <v>478</v>
      </c>
      <c r="AM17" s="470" t="s">
        <v>478</v>
      </c>
      <c r="AN17" s="469" t="s">
        <v>478</v>
      </c>
      <c r="AO17" s="470" t="s">
        <v>478</v>
      </c>
      <c r="AP17" s="469" t="s">
        <v>478</v>
      </c>
      <c r="AQ17" s="470" t="s">
        <v>478</v>
      </c>
      <c r="AR17" s="469" t="s">
        <v>478</v>
      </c>
      <c r="AS17" s="529" t="s">
        <v>478</v>
      </c>
      <c r="AT17" s="530" t="s">
        <v>478</v>
      </c>
      <c r="AU17" s="529" t="s">
        <v>478</v>
      </c>
      <c r="AV17" s="530" t="s">
        <v>478</v>
      </c>
      <c r="AW17" s="529" t="s">
        <v>478</v>
      </c>
      <c r="AX17" s="530" t="s">
        <v>478</v>
      </c>
      <c r="AY17" s="529" t="s">
        <v>478</v>
      </c>
      <c r="AZ17" s="530" t="s">
        <v>478</v>
      </c>
      <c r="BA17" s="529" t="s">
        <v>478</v>
      </c>
      <c r="BB17" s="530" t="s">
        <v>478</v>
      </c>
      <c r="BC17" s="529" t="s">
        <v>478</v>
      </c>
      <c r="BD17" s="530" t="s">
        <v>478</v>
      </c>
      <c r="BE17" s="529" t="s">
        <v>478</v>
      </c>
      <c r="BF17" s="530" t="s">
        <v>478</v>
      </c>
      <c r="BG17" s="529" t="s">
        <v>478</v>
      </c>
      <c r="BH17" s="530" t="s">
        <v>478</v>
      </c>
      <c r="BI17" s="529" t="s">
        <v>478</v>
      </c>
      <c r="BJ17" s="531" t="s">
        <v>478</v>
      </c>
      <c r="BK17" s="532" t="s">
        <v>478</v>
      </c>
      <c r="BL17" s="530" t="s">
        <v>478</v>
      </c>
      <c r="BM17" s="529" t="s">
        <v>478</v>
      </c>
      <c r="BN17" s="530" t="s">
        <v>478</v>
      </c>
      <c r="BO17" s="529" t="s">
        <v>478</v>
      </c>
      <c r="BP17" s="530" t="s">
        <v>478</v>
      </c>
      <c r="BQ17" s="529" t="s">
        <v>478</v>
      </c>
      <c r="BR17" s="530" t="s">
        <v>478</v>
      </c>
      <c r="BS17" s="529" t="s">
        <v>478</v>
      </c>
      <c r="BT17" s="530" t="s">
        <v>478</v>
      </c>
      <c r="BU17" s="529" t="s">
        <v>478</v>
      </c>
      <c r="BV17" s="530" t="s">
        <v>478</v>
      </c>
      <c r="BW17" s="529" t="s">
        <v>478</v>
      </c>
      <c r="BX17" s="530" t="s">
        <v>478</v>
      </c>
      <c r="BY17" s="529" t="s">
        <v>478</v>
      </c>
      <c r="BZ17" s="530" t="s">
        <v>478</v>
      </c>
      <c r="CA17" s="529" t="s">
        <v>478</v>
      </c>
      <c r="CB17" s="530" t="s">
        <v>478</v>
      </c>
      <c r="CC17" s="529" t="s">
        <v>478</v>
      </c>
      <c r="CD17" s="530" t="s">
        <v>478</v>
      </c>
      <c r="CE17" s="529" t="s">
        <v>478</v>
      </c>
      <c r="CF17" s="530" t="s">
        <v>478</v>
      </c>
      <c r="CG17" s="529" t="s">
        <v>478</v>
      </c>
      <c r="CH17" s="530" t="s">
        <v>478</v>
      </c>
      <c r="CI17" s="533" t="s">
        <v>478</v>
      </c>
      <c r="CJ17" s="530" t="s">
        <v>478</v>
      </c>
      <c r="CK17" s="529" t="s">
        <v>478</v>
      </c>
      <c r="CL17" s="480" t="s">
        <v>478</v>
      </c>
      <c r="CM17" s="472" t="s">
        <v>478</v>
      </c>
      <c r="CN17" s="471" t="s">
        <v>478</v>
      </c>
      <c r="CO17" s="472" t="s">
        <v>478</v>
      </c>
      <c r="CP17" s="480"/>
      <c r="CQ17" s="532"/>
      <c r="CR17" s="480" t="s">
        <v>478</v>
      </c>
      <c r="CS17" s="472" t="s">
        <v>478</v>
      </c>
      <c r="CT17" s="471" t="s">
        <v>478</v>
      </c>
      <c r="CU17" s="472" t="s">
        <v>478</v>
      </c>
      <c r="CV17" s="471"/>
      <c r="CW17" s="532"/>
      <c r="CX17" s="531"/>
      <c r="CY17" s="532"/>
      <c r="CZ17" s="480" t="s">
        <v>478</v>
      </c>
      <c r="DA17" s="472" t="s">
        <v>478</v>
      </c>
      <c r="DB17" s="471" t="s">
        <v>478</v>
      </c>
      <c r="DC17" s="472" t="s">
        <v>478</v>
      </c>
      <c r="DD17" s="471" t="s">
        <v>478</v>
      </c>
      <c r="DE17" s="472" t="s">
        <v>478</v>
      </c>
      <c r="DF17" s="471" t="s">
        <v>478</v>
      </c>
      <c r="DG17" s="472" t="s">
        <v>478</v>
      </c>
      <c r="DH17" s="471" t="s">
        <v>478</v>
      </c>
      <c r="DI17" s="472" t="s">
        <v>478</v>
      </c>
      <c r="DJ17" s="471" t="s">
        <v>478</v>
      </c>
      <c r="DK17" s="472" t="s">
        <v>478</v>
      </c>
      <c r="DL17" s="471" t="s">
        <v>478</v>
      </c>
      <c r="DM17" s="472" t="s">
        <v>478</v>
      </c>
      <c r="DN17" s="467"/>
      <c r="DO17" s="468"/>
      <c r="DP17" s="468"/>
    </row>
    <row r="18" spans="1:120" ht="25.5" x14ac:dyDescent="0.25">
      <c r="A18" s="81" t="s">
        <v>34</v>
      </c>
      <c r="B18" s="85" t="s">
        <v>159</v>
      </c>
      <c r="C18" s="30" t="s">
        <v>45</v>
      </c>
      <c r="D18" s="462">
        <v>30</v>
      </c>
      <c r="E18" s="463">
        <v>40</v>
      </c>
      <c r="F18" s="462">
        <v>30</v>
      </c>
      <c r="G18" s="463">
        <v>40</v>
      </c>
      <c r="H18" s="462">
        <v>30</v>
      </c>
      <c r="I18" s="463">
        <v>40</v>
      </c>
      <c r="J18" s="462">
        <v>30</v>
      </c>
      <c r="K18" s="463">
        <v>40</v>
      </c>
      <c r="L18" s="462">
        <v>30</v>
      </c>
      <c r="M18" s="463">
        <v>40</v>
      </c>
      <c r="N18" s="462">
        <v>30</v>
      </c>
      <c r="O18" s="463">
        <v>40</v>
      </c>
      <c r="P18" s="462">
        <v>30</v>
      </c>
      <c r="Q18" s="463">
        <v>40</v>
      </c>
      <c r="R18" s="462">
        <v>30</v>
      </c>
      <c r="S18" s="463">
        <v>40</v>
      </c>
      <c r="T18" s="462">
        <v>30</v>
      </c>
      <c r="U18" s="463">
        <v>40</v>
      </c>
      <c r="V18" s="462">
        <v>30</v>
      </c>
      <c r="W18" s="463">
        <v>40</v>
      </c>
      <c r="X18" s="462">
        <v>30</v>
      </c>
      <c r="Y18" s="463">
        <v>40</v>
      </c>
      <c r="Z18" s="462">
        <v>30</v>
      </c>
      <c r="AA18" s="463">
        <v>40</v>
      </c>
      <c r="AB18" s="462">
        <v>30</v>
      </c>
      <c r="AC18" s="463">
        <v>40</v>
      </c>
      <c r="AD18" s="462">
        <v>30</v>
      </c>
      <c r="AE18" s="463">
        <v>40</v>
      </c>
      <c r="AF18" s="462">
        <v>30</v>
      </c>
      <c r="AG18" s="463">
        <v>40</v>
      </c>
      <c r="AH18" s="462">
        <v>30</v>
      </c>
      <c r="AI18" s="463">
        <v>40</v>
      </c>
      <c r="AJ18" s="462">
        <v>30</v>
      </c>
      <c r="AK18" s="463">
        <v>40</v>
      </c>
      <c r="AL18" s="462">
        <v>30</v>
      </c>
      <c r="AM18" s="463">
        <v>40</v>
      </c>
      <c r="AN18" s="462">
        <v>30</v>
      </c>
      <c r="AO18" s="463">
        <v>40</v>
      </c>
      <c r="AP18" s="462">
        <v>30</v>
      </c>
      <c r="AQ18" s="463">
        <v>40</v>
      </c>
      <c r="AR18" s="462">
        <v>30</v>
      </c>
      <c r="AS18" s="521">
        <v>40</v>
      </c>
      <c r="AT18" s="520">
        <v>30</v>
      </c>
      <c r="AU18" s="521">
        <v>40</v>
      </c>
      <c r="AV18" s="520">
        <v>30</v>
      </c>
      <c r="AW18" s="521">
        <v>40</v>
      </c>
      <c r="AX18" s="520">
        <v>30</v>
      </c>
      <c r="AY18" s="521">
        <v>40</v>
      </c>
      <c r="AZ18" s="520">
        <v>30</v>
      </c>
      <c r="BA18" s="521">
        <v>40</v>
      </c>
      <c r="BB18" s="520">
        <v>30</v>
      </c>
      <c r="BC18" s="521">
        <v>40</v>
      </c>
      <c r="BD18" s="520">
        <v>30</v>
      </c>
      <c r="BE18" s="521">
        <v>40</v>
      </c>
      <c r="BF18" s="520">
        <v>30</v>
      </c>
      <c r="BG18" s="521">
        <v>40</v>
      </c>
      <c r="BH18" s="520">
        <v>30</v>
      </c>
      <c r="BI18" s="521">
        <v>40</v>
      </c>
      <c r="BJ18" s="520">
        <v>30</v>
      </c>
      <c r="BK18" s="521">
        <v>40</v>
      </c>
      <c r="BL18" s="520">
        <v>30</v>
      </c>
      <c r="BM18" s="521">
        <v>40</v>
      </c>
      <c r="BN18" s="520">
        <v>30</v>
      </c>
      <c r="BO18" s="521">
        <v>40</v>
      </c>
      <c r="BP18" s="520">
        <v>30</v>
      </c>
      <c r="BQ18" s="521">
        <v>40</v>
      </c>
      <c r="BR18" s="520">
        <v>30</v>
      </c>
      <c r="BS18" s="521">
        <v>40</v>
      </c>
      <c r="BT18" s="520">
        <v>30</v>
      </c>
      <c r="BU18" s="521">
        <v>40</v>
      </c>
      <c r="BV18" s="520" t="s">
        <v>479</v>
      </c>
      <c r="BW18" s="521" t="s">
        <v>479</v>
      </c>
      <c r="BX18" s="520" t="s">
        <v>479</v>
      </c>
      <c r="BY18" s="521" t="s">
        <v>479</v>
      </c>
      <c r="BZ18" s="520" t="s">
        <v>479</v>
      </c>
      <c r="CA18" s="521" t="s">
        <v>479</v>
      </c>
      <c r="CB18" s="520" t="s">
        <v>479</v>
      </c>
      <c r="CC18" s="521" t="s">
        <v>479</v>
      </c>
      <c r="CD18" s="520" t="s">
        <v>479</v>
      </c>
      <c r="CE18" s="521" t="s">
        <v>479</v>
      </c>
      <c r="CF18" s="520" t="s">
        <v>479</v>
      </c>
      <c r="CG18" s="521" t="s">
        <v>479</v>
      </c>
      <c r="CH18" s="520" t="s">
        <v>479</v>
      </c>
      <c r="CI18" s="521" t="s">
        <v>479</v>
      </c>
      <c r="CJ18" s="520" t="s">
        <v>479</v>
      </c>
      <c r="CK18" s="521" t="s">
        <v>479</v>
      </c>
      <c r="CL18" s="474" t="s">
        <v>479</v>
      </c>
      <c r="CM18" s="534" t="s">
        <v>479</v>
      </c>
      <c r="CN18" s="474" t="s">
        <v>479</v>
      </c>
      <c r="CO18" s="534" t="s">
        <v>479</v>
      </c>
      <c r="CP18" s="474"/>
      <c r="CQ18" s="534"/>
      <c r="CR18" s="474" t="s">
        <v>479</v>
      </c>
      <c r="CS18" s="534" t="s">
        <v>479</v>
      </c>
      <c r="CT18" s="474" t="s">
        <v>479</v>
      </c>
      <c r="CU18" s="534" t="s">
        <v>479</v>
      </c>
      <c r="CV18" s="474"/>
      <c r="CW18" s="534"/>
      <c r="CX18" s="535"/>
      <c r="CY18" s="534"/>
      <c r="CZ18" s="474"/>
      <c r="DA18" s="534"/>
      <c r="DB18" s="474"/>
      <c r="DC18" s="534"/>
      <c r="DD18" s="474"/>
      <c r="DE18" s="534"/>
      <c r="DF18" s="474"/>
      <c r="DG18" s="534"/>
      <c r="DH18" s="474"/>
      <c r="DI18" s="534"/>
      <c r="DJ18" s="474"/>
      <c r="DK18" s="534"/>
      <c r="DL18" s="474"/>
      <c r="DM18" s="534"/>
      <c r="DN18" s="474"/>
      <c r="DO18" s="475"/>
      <c r="DP18" s="475"/>
    </row>
    <row r="19" spans="1:120" x14ac:dyDescent="0.25">
      <c r="A19" s="81" t="s">
        <v>35</v>
      </c>
      <c r="B19" s="85" t="s">
        <v>143</v>
      </c>
      <c r="C19" s="30" t="s">
        <v>45</v>
      </c>
      <c r="D19" s="476">
        <v>15</v>
      </c>
      <c r="E19" s="475">
        <v>15</v>
      </c>
      <c r="F19" s="476">
        <v>15</v>
      </c>
      <c r="G19" s="475">
        <v>15</v>
      </c>
      <c r="H19" s="476">
        <v>15</v>
      </c>
      <c r="I19" s="475">
        <v>15</v>
      </c>
      <c r="J19" s="476">
        <v>15</v>
      </c>
      <c r="K19" s="475">
        <v>15</v>
      </c>
      <c r="L19" s="476">
        <v>15</v>
      </c>
      <c r="M19" s="475">
        <v>15</v>
      </c>
      <c r="N19" s="476">
        <v>15</v>
      </c>
      <c r="O19" s="475">
        <v>15</v>
      </c>
      <c r="P19" s="476">
        <v>15</v>
      </c>
      <c r="Q19" s="475">
        <v>15</v>
      </c>
      <c r="R19" s="476">
        <v>15</v>
      </c>
      <c r="S19" s="475">
        <v>15</v>
      </c>
      <c r="T19" s="476">
        <v>15</v>
      </c>
      <c r="U19" s="475">
        <v>15</v>
      </c>
      <c r="V19" s="476">
        <v>15</v>
      </c>
      <c r="W19" s="475">
        <v>15</v>
      </c>
      <c r="X19" s="476">
        <v>15</v>
      </c>
      <c r="Y19" s="475">
        <v>15</v>
      </c>
      <c r="Z19" s="476">
        <v>15</v>
      </c>
      <c r="AA19" s="475">
        <v>15</v>
      </c>
      <c r="AB19" s="476">
        <v>15</v>
      </c>
      <c r="AC19" s="475">
        <v>15</v>
      </c>
      <c r="AD19" s="476">
        <v>15</v>
      </c>
      <c r="AE19" s="475">
        <v>15</v>
      </c>
      <c r="AF19" s="476">
        <v>15</v>
      </c>
      <c r="AG19" s="475">
        <v>15</v>
      </c>
      <c r="AH19" s="476">
        <v>15</v>
      </c>
      <c r="AI19" s="475">
        <v>15</v>
      </c>
      <c r="AJ19" s="476">
        <v>15</v>
      </c>
      <c r="AK19" s="475">
        <v>15</v>
      </c>
      <c r="AL19" s="476">
        <v>15</v>
      </c>
      <c r="AM19" s="475">
        <v>15</v>
      </c>
      <c r="AN19" s="476">
        <v>15</v>
      </c>
      <c r="AO19" s="475">
        <v>15</v>
      </c>
      <c r="AP19" s="476">
        <v>15</v>
      </c>
      <c r="AQ19" s="475">
        <v>15</v>
      </c>
      <c r="AR19" s="476">
        <v>15</v>
      </c>
      <c r="AS19" s="534">
        <v>15</v>
      </c>
      <c r="AT19" s="535">
        <v>15</v>
      </c>
      <c r="AU19" s="534">
        <v>15</v>
      </c>
      <c r="AV19" s="535">
        <v>15</v>
      </c>
      <c r="AW19" s="534">
        <v>15</v>
      </c>
      <c r="AX19" s="535">
        <v>15</v>
      </c>
      <c r="AY19" s="534">
        <v>15</v>
      </c>
      <c r="AZ19" s="535">
        <v>15</v>
      </c>
      <c r="BA19" s="534">
        <v>15</v>
      </c>
      <c r="BB19" s="535">
        <v>15</v>
      </c>
      <c r="BC19" s="534">
        <v>15</v>
      </c>
      <c r="BD19" s="535">
        <v>15</v>
      </c>
      <c r="BE19" s="534">
        <v>15</v>
      </c>
      <c r="BF19" s="535">
        <v>15</v>
      </c>
      <c r="BG19" s="534">
        <v>15</v>
      </c>
      <c r="BH19" s="535">
        <v>15</v>
      </c>
      <c r="BI19" s="534">
        <v>15</v>
      </c>
      <c r="BJ19" s="535">
        <v>15</v>
      </c>
      <c r="BK19" s="534">
        <v>15</v>
      </c>
      <c r="BL19" s="535">
        <v>15</v>
      </c>
      <c r="BM19" s="534">
        <v>15</v>
      </c>
      <c r="BN19" s="535">
        <v>15</v>
      </c>
      <c r="BO19" s="534">
        <v>15</v>
      </c>
      <c r="BP19" s="535">
        <v>15</v>
      </c>
      <c r="BQ19" s="534">
        <v>15</v>
      </c>
      <c r="BR19" s="535">
        <v>15</v>
      </c>
      <c r="BS19" s="534">
        <v>15</v>
      </c>
      <c r="BT19" s="535">
        <v>15</v>
      </c>
      <c r="BU19" s="534">
        <v>15</v>
      </c>
      <c r="BV19" s="520" t="s">
        <v>479</v>
      </c>
      <c r="BW19" s="521" t="s">
        <v>479</v>
      </c>
      <c r="BX19" s="520" t="s">
        <v>479</v>
      </c>
      <c r="BY19" s="521" t="s">
        <v>479</v>
      </c>
      <c r="BZ19" s="520" t="s">
        <v>479</v>
      </c>
      <c r="CA19" s="521" t="s">
        <v>479</v>
      </c>
      <c r="CB19" s="520" t="s">
        <v>479</v>
      </c>
      <c r="CC19" s="521" t="s">
        <v>479</v>
      </c>
      <c r="CD19" s="520" t="s">
        <v>479</v>
      </c>
      <c r="CE19" s="521" t="s">
        <v>479</v>
      </c>
      <c r="CF19" s="535" t="s">
        <v>479</v>
      </c>
      <c r="CG19" s="534" t="s">
        <v>479</v>
      </c>
      <c r="CH19" s="520" t="s">
        <v>479</v>
      </c>
      <c r="CI19" s="521" t="s">
        <v>479</v>
      </c>
      <c r="CJ19" s="535" t="s">
        <v>479</v>
      </c>
      <c r="CK19" s="534" t="s">
        <v>479</v>
      </c>
      <c r="CL19" s="466" t="s">
        <v>479</v>
      </c>
      <c r="CM19" s="521" t="s">
        <v>479</v>
      </c>
      <c r="CN19" s="466" t="s">
        <v>479</v>
      </c>
      <c r="CO19" s="521" t="s">
        <v>479</v>
      </c>
      <c r="CP19" s="466"/>
      <c r="CQ19" s="521"/>
      <c r="CR19" s="466" t="s">
        <v>479</v>
      </c>
      <c r="CS19" s="521" t="s">
        <v>479</v>
      </c>
      <c r="CT19" s="466" t="s">
        <v>479</v>
      </c>
      <c r="CU19" s="521" t="s">
        <v>479</v>
      </c>
      <c r="CV19" s="466"/>
      <c r="CW19" s="521"/>
      <c r="CX19" s="520"/>
      <c r="CY19" s="521"/>
      <c r="CZ19" s="466"/>
      <c r="DA19" s="521"/>
      <c r="DB19" s="466"/>
      <c r="DC19" s="521"/>
      <c r="DD19" s="466"/>
      <c r="DE19" s="521"/>
      <c r="DF19" s="466"/>
      <c r="DG19" s="521"/>
      <c r="DH19" s="466"/>
      <c r="DI19" s="521"/>
      <c r="DJ19" s="466"/>
      <c r="DK19" s="521"/>
      <c r="DL19" s="466"/>
      <c r="DM19" s="521"/>
      <c r="DN19" s="474"/>
      <c r="DO19" s="475"/>
      <c r="DP19" s="475"/>
    </row>
    <row r="20" spans="1:120" ht="26.25" x14ac:dyDescent="0.25">
      <c r="A20" s="83" t="s">
        <v>38</v>
      </c>
      <c r="B20" s="89" t="s">
        <v>23</v>
      </c>
      <c r="C20" s="34" t="s">
        <v>50</v>
      </c>
      <c r="D20" s="477"/>
      <c r="E20" s="478"/>
      <c r="F20" s="28"/>
      <c r="G20" s="478"/>
      <c r="H20" s="28"/>
      <c r="I20" s="478"/>
      <c r="J20" s="28"/>
      <c r="K20" s="478"/>
      <c r="L20" s="28"/>
      <c r="M20" s="478"/>
      <c r="N20" s="28"/>
      <c r="O20" s="28"/>
      <c r="P20" s="477"/>
      <c r="Q20" s="478"/>
      <c r="R20" s="28"/>
      <c r="S20" s="478"/>
      <c r="T20" s="28"/>
      <c r="U20" s="28"/>
      <c r="V20" s="477"/>
      <c r="W20" s="478"/>
      <c r="X20" s="28"/>
      <c r="Y20" s="478"/>
      <c r="Z20" s="479"/>
      <c r="AA20" s="468"/>
      <c r="AB20" s="479"/>
      <c r="AC20" s="468"/>
      <c r="AD20" s="479"/>
      <c r="AE20" s="468"/>
      <c r="AF20" s="479"/>
      <c r="AG20" s="468"/>
      <c r="AH20" s="479"/>
      <c r="AI20" s="468"/>
      <c r="AJ20" s="479"/>
      <c r="AK20" s="468"/>
      <c r="AL20" s="479"/>
      <c r="AM20" s="468"/>
      <c r="AN20" s="479"/>
      <c r="AO20" s="468"/>
      <c r="AP20" s="479"/>
      <c r="AQ20" s="468"/>
      <c r="AR20" s="503"/>
      <c r="AS20" s="536"/>
      <c r="AT20" s="537"/>
      <c r="AU20" s="536"/>
      <c r="AV20" s="537"/>
      <c r="AW20" s="536"/>
      <c r="AX20" s="537"/>
      <c r="AY20" s="536"/>
      <c r="AZ20" s="537"/>
      <c r="BA20" s="536"/>
      <c r="BB20" s="537"/>
      <c r="BC20" s="536"/>
      <c r="BD20" s="537"/>
      <c r="BE20" s="536"/>
      <c r="BF20" s="537"/>
      <c r="BG20" s="536"/>
      <c r="BH20" s="537"/>
      <c r="BI20" s="536"/>
      <c r="BJ20" s="535"/>
      <c r="BK20" s="534"/>
      <c r="BL20" s="537"/>
      <c r="BM20" s="536"/>
      <c r="BN20" s="537"/>
      <c r="BO20" s="536"/>
      <c r="BP20" s="537"/>
      <c r="BQ20" s="536"/>
      <c r="BR20" s="537"/>
      <c r="BS20" s="536"/>
      <c r="BT20" s="537"/>
      <c r="BU20" s="536"/>
      <c r="BV20" s="537"/>
      <c r="BW20" s="536"/>
      <c r="BX20" s="537"/>
      <c r="BY20" s="536"/>
      <c r="BZ20" s="537"/>
      <c r="CA20" s="536"/>
      <c r="CB20" s="537"/>
      <c r="CC20" s="536"/>
      <c r="CD20" s="537"/>
      <c r="CE20" s="536"/>
      <c r="CF20" s="537"/>
      <c r="CG20" s="536"/>
      <c r="CH20" s="537"/>
      <c r="CI20" s="536"/>
      <c r="CJ20" s="537"/>
      <c r="CK20" s="536"/>
      <c r="CL20" s="474"/>
      <c r="CM20" s="534"/>
      <c r="CN20" s="474"/>
      <c r="CO20" s="534"/>
      <c r="CP20" s="474"/>
      <c r="CQ20" s="534"/>
      <c r="CR20" s="474"/>
      <c r="CS20" s="534"/>
      <c r="CT20" s="474"/>
      <c r="CU20" s="534"/>
      <c r="CV20" s="474"/>
      <c r="CW20" s="534"/>
      <c r="CX20" s="535"/>
      <c r="CY20" s="534"/>
      <c r="CZ20" s="474"/>
      <c r="DA20" s="534"/>
      <c r="DB20" s="474"/>
      <c r="DC20" s="534"/>
      <c r="DD20" s="474"/>
      <c r="DE20" s="534"/>
      <c r="DF20" s="474"/>
      <c r="DG20" s="534"/>
      <c r="DH20" s="474"/>
      <c r="DI20" s="534"/>
      <c r="DJ20" s="474"/>
      <c r="DK20" s="534"/>
      <c r="DL20" s="474"/>
      <c r="DM20" s="534"/>
      <c r="DN20" s="467"/>
      <c r="DO20" s="468"/>
      <c r="DP20" s="468"/>
    </row>
    <row r="21" spans="1:120" ht="60" x14ac:dyDescent="0.25">
      <c r="A21" s="83" t="s">
        <v>39</v>
      </c>
      <c r="B21" s="90" t="s">
        <v>76</v>
      </c>
      <c r="C21" s="35" t="s">
        <v>45</v>
      </c>
      <c r="D21" s="460">
        <v>57</v>
      </c>
      <c r="E21" s="461">
        <v>90</v>
      </c>
      <c r="F21" s="464">
        <v>57</v>
      </c>
      <c r="G21" s="461">
        <v>90</v>
      </c>
      <c r="H21" s="464">
        <v>57</v>
      </c>
      <c r="I21" s="461">
        <v>90</v>
      </c>
      <c r="J21" s="464">
        <v>57</v>
      </c>
      <c r="K21" s="461">
        <v>90</v>
      </c>
      <c r="L21" s="464">
        <v>57</v>
      </c>
      <c r="M21" s="461">
        <v>90</v>
      </c>
      <c r="N21" s="460">
        <v>57</v>
      </c>
      <c r="O21" s="464">
        <v>90</v>
      </c>
      <c r="P21" s="460">
        <v>57</v>
      </c>
      <c r="Q21" s="461">
        <v>90</v>
      </c>
      <c r="R21" s="464">
        <v>57</v>
      </c>
      <c r="S21" s="461">
        <v>90</v>
      </c>
      <c r="T21" s="460">
        <v>57</v>
      </c>
      <c r="U21" s="464">
        <v>90</v>
      </c>
      <c r="V21" s="460">
        <v>57</v>
      </c>
      <c r="W21" s="461">
        <v>90</v>
      </c>
      <c r="X21" s="464">
        <v>57</v>
      </c>
      <c r="Y21" s="461">
        <v>90</v>
      </c>
      <c r="Z21" s="464">
        <v>57</v>
      </c>
      <c r="AA21" s="461">
        <v>90</v>
      </c>
      <c r="AB21" s="464">
        <v>57</v>
      </c>
      <c r="AC21" s="461">
        <v>90</v>
      </c>
      <c r="AD21" s="464">
        <v>57</v>
      </c>
      <c r="AE21" s="461">
        <v>90</v>
      </c>
      <c r="AF21" s="464">
        <v>57</v>
      </c>
      <c r="AG21" s="461">
        <v>90</v>
      </c>
      <c r="AH21" s="464">
        <v>57</v>
      </c>
      <c r="AI21" s="461">
        <v>90</v>
      </c>
      <c r="AJ21" s="464">
        <v>57</v>
      </c>
      <c r="AK21" s="461">
        <v>90</v>
      </c>
      <c r="AL21" s="464">
        <v>57</v>
      </c>
      <c r="AM21" s="461">
        <v>90</v>
      </c>
      <c r="AN21" s="464">
        <v>57</v>
      </c>
      <c r="AO21" s="461">
        <v>90</v>
      </c>
      <c r="AP21" s="464">
        <v>57</v>
      </c>
      <c r="AQ21" s="461">
        <v>90</v>
      </c>
      <c r="AR21" s="460">
        <v>57</v>
      </c>
      <c r="AS21" s="518">
        <v>90</v>
      </c>
      <c r="AT21" s="519">
        <v>57</v>
      </c>
      <c r="AU21" s="518">
        <v>90</v>
      </c>
      <c r="AV21" s="519">
        <v>57</v>
      </c>
      <c r="AW21" s="518">
        <v>90</v>
      </c>
      <c r="AX21" s="519">
        <v>57</v>
      </c>
      <c r="AY21" s="518">
        <v>90</v>
      </c>
      <c r="AZ21" s="519">
        <v>57</v>
      </c>
      <c r="BA21" s="518">
        <v>90</v>
      </c>
      <c r="BB21" s="519">
        <v>57</v>
      </c>
      <c r="BC21" s="518">
        <v>90</v>
      </c>
      <c r="BD21" s="519">
        <v>57</v>
      </c>
      <c r="BE21" s="518">
        <v>90</v>
      </c>
      <c r="BF21" s="519">
        <v>57</v>
      </c>
      <c r="BG21" s="518">
        <v>90</v>
      </c>
      <c r="BH21" s="519">
        <v>57</v>
      </c>
      <c r="BI21" s="518">
        <v>90</v>
      </c>
      <c r="BJ21" s="520">
        <v>57</v>
      </c>
      <c r="BK21" s="521">
        <v>90</v>
      </c>
      <c r="BL21" s="519">
        <v>57</v>
      </c>
      <c r="BM21" s="518">
        <v>90</v>
      </c>
      <c r="BN21" s="519">
        <v>57</v>
      </c>
      <c r="BO21" s="518">
        <v>90</v>
      </c>
      <c r="BP21" s="519">
        <v>57</v>
      </c>
      <c r="BQ21" s="518">
        <v>90</v>
      </c>
      <c r="BR21" s="519">
        <v>57</v>
      </c>
      <c r="BS21" s="518">
        <v>90</v>
      </c>
      <c r="BT21" s="519">
        <v>57</v>
      </c>
      <c r="BU21" s="518">
        <v>90</v>
      </c>
      <c r="BV21" s="520">
        <v>54.18</v>
      </c>
      <c r="BW21" s="521">
        <v>90</v>
      </c>
      <c r="BX21" s="520" t="s">
        <v>479</v>
      </c>
      <c r="BY21" s="521" t="s">
        <v>479</v>
      </c>
      <c r="BZ21" s="520">
        <v>56.62</v>
      </c>
      <c r="CA21" s="521">
        <v>90</v>
      </c>
      <c r="CB21" s="520">
        <v>33.14</v>
      </c>
      <c r="CC21" s="521">
        <v>90</v>
      </c>
      <c r="CD21" s="520" t="s">
        <v>479</v>
      </c>
      <c r="CE21" s="521" t="s">
        <v>479</v>
      </c>
      <c r="CF21" s="520" t="s">
        <v>479</v>
      </c>
      <c r="CG21" s="521" t="s">
        <v>479</v>
      </c>
      <c r="CH21" s="520" t="s">
        <v>479</v>
      </c>
      <c r="CI21" s="521" t="s">
        <v>479</v>
      </c>
      <c r="CJ21" s="520" t="s">
        <v>479</v>
      </c>
      <c r="CK21" s="521" t="s">
        <v>479</v>
      </c>
      <c r="CL21" s="466" t="s">
        <v>479</v>
      </c>
      <c r="CM21" s="521" t="s">
        <v>479</v>
      </c>
      <c r="CN21" s="466" t="s">
        <v>479</v>
      </c>
      <c r="CO21" s="521" t="s">
        <v>479</v>
      </c>
      <c r="CP21" s="466"/>
      <c r="CQ21" s="521"/>
      <c r="CR21" s="466" t="s">
        <v>479</v>
      </c>
      <c r="CS21" s="521" t="s">
        <v>479</v>
      </c>
      <c r="CT21" s="466" t="s">
        <v>479</v>
      </c>
      <c r="CU21" s="521" t="s">
        <v>479</v>
      </c>
      <c r="CV21" s="466"/>
      <c r="CW21" s="521"/>
      <c r="CX21" s="520"/>
      <c r="CY21" s="521"/>
      <c r="CZ21" s="466"/>
      <c r="DA21" s="521"/>
      <c r="DB21" s="466"/>
      <c r="DC21" s="521"/>
      <c r="DD21" s="466"/>
      <c r="DE21" s="521"/>
      <c r="DF21" s="466"/>
      <c r="DG21" s="521"/>
      <c r="DH21" s="466"/>
      <c r="DI21" s="521"/>
      <c r="DJ21" s="466"/>
      <c r="DK21" s="521"/>
      <c r="DL21" s="466"/>
      <c r="DM21" s="521"/>
      <c r="DN21" s="467"/>
      <c r="DO21" s="468"/>
      <c r="DP21" s="581" t="s">
        <v>561</v>
      </c>
    </row>
    <row r="22" spans="1:120" x14ac:dyDescent="0.25">
      <c r="A22" s="83" t="s">
        <v>40</v>
      </c>
      <c r="B22" s="90" t="s">
        <v>77</v>
      </c>
      <c r="C22" s="35" t="s">
        <v>45</v>
      </c>
      <c r="D22" s="469" t="s">
        <v>478</v>
      </c>
      <c r="E22" s="470" t="s">
        <v>478</v>
      </c>
      <c r="F22" s="469" t="s">
        <v>478</v>
      </c>
      <c r="G22" s="470" t="s">
        <v>478</v>
      </c>
      <c r="H22" s="473" t="s">
        <v>478</v>
      </c>
      <c r="I22" s="470" t="s">
        <v>478</v>
      </c>
      <c r="J22" s="473" t="s">
        <v>478</v>
      </c>
      <c r="K22" s="470" t="s">
        <v>478</v>
      </c>
      <c r="L22" s="473" t="s">
        <v>478</v>
      </c>
      <c r="M22" s="470" t="s">
        <v>478</v>
      </c>
      <c r="N22" s="469" t="s">
        <v>478</v>
      </c>
      <c r="O22" s="473" t="s">
        <v>478</v>
      </c>
      <c r="P22" s="469" t="s">
        <v>478</v>
      </c>
      <c r="Q22" s="470" t="s">
        <v>478</v>
      </c>
      <c r="R22" s="473" t="s">
        <v>478</v>
      </c>
      <c r="S22" s="470" t="s">
        <v>478</v>
      </c>
      <c r="T22" s="469" t="s">
        <v>478</v>
      </c>
      <c r="U22" s="473" t="s">
        <v>478</v>
      </c>
      <c r="V22" s="469" t="s">
        <v>478</v>
      </c>
      <c r="W22" s="470" t="s">
        <v>478</v>
      </c>
      <c r="X22" s="473" t="s">
        <v>478</v>
      </c>
      <c r="Y22" s="470" t="s">
        <v>478</v>
      </c>
      <c r="Z22" s="473" t="s">
        <v>478</v>
      </c>
      <c r="AA22" s="470" t="s">
        <v>478</v>
      </c>
      <c r="AB22" s="473" t="s">
        <v>478</v>
      </c>
      <c r="AC22" s="470" t="s">
        <v>478</v>
      </c>
      <c r="AD22" s="473" t="s">
        <v>478</v>
      </c>
      <c r="AE22" s="470" t="s">
        <v>478</v>
      </c>
      <c r="AF22" s="473" t="s">
        <v>478</v>
      </c>
      <c r="AG22" s="470" t="s">
        <v>478</v>
      </c>
      <c r="AH22" s="473" t="s">
        <v>478</v>
      </c>
      <c r="AI22" s="470" t="s">
        <v>478</v>
      </c>
      <c r="AJ22" s="473" t="s">
        <v>478</v>
      </c>
      <c r="AK22" s="470" t="s">
        <v>478</v>
      </c>
      <c r="AL22" s="473" t="s">
        <v>478</v>
      </c>
      <c r="AM22" s="470" t="s">
        <v>478</v>
      </c>
      <c r="AN22" s="473" t="s">
        <v>478</v>
      </c>
      <c r="AO22" s="470" t="s">
        <v>478</v>
      </c>
      <c r="AP22" s="473" t="s">
        <v>478</v>
      </c>
      <c r="AQ22" s="470" t="s">
        <v>478</v>
      </c>
      <c r="AR22" s="469" t="s">
        <v>478</v>
      </c>
      <c r="AS22" s="529" t="s">
        <v>478</v>
      </c>
      <c r="AT22" s="530" t="s">
        <v>478</v>
      </c>
      <c r="AU22" s="529" t="s">
        <v>478</v>
      </c>
      <c r="AV22" s="530" t="s">
        <v>478</v>
      </c>
      <c r="AW22" s="529" t="s">
        <v>478</v>
      </c>
      <c r="AX22" s="530" t="s">
        <v>478</v>
      </c>
      <c r="AY22" s="529" t="s">
        <v>478</v>
      </c>
      <c r="AZ22" s="530" t="s">
        <v>478</v>
      </c>
      <c r="BA22" s="529" t="s">
        <v>478</v>
      </c>
      <c r="BB22" s="530" t="s">
        <v>478</v>
      </c>
      <c r="BC22" s="529" t="s">
        <v>478</v>
      </c>
      <c r="BD22" s="530" t="s">
        <v>478</v>
      </c>
      <c r="BE22" s="529" t="s">
        <v>478</v>
      </c>
      <c r="BF22" s="530" t="s">
        <v>478</v>
      </c>
      <c r="BG22" s="529" t="s">
        <v>478</v>
      </c>
      <c r="BH22" s="530" t="s">
        <v>478</v>
      </c>
      <c r="BI22" s="529" t="s">
        <v>478</v>
      </c>
      <c r="BJ22" s="531" t="s">
        <v>478</v>
      </c>
      <c r="BK22" s="532" t="s">
        <v>478</v>
      </c>
      <c r="BL22" s="530" t="s">
        <v>478</v>
      </c>
      <c r="BM22" s="529" t="s">
        <v>478</v>
      </c>
      <c r="BN22" s="530" t="s">
        <v>478</v>
      </c>
      <c r="BO22" s="529" t="s">
        <v>478</v>
      </c>
      <c r="BP22" s="530" t="s">
        <v>478</v>
      </c>
      <c r="BQ22" s="529" t="s">
        <v>478</v>
      </c>
      <c r="BR22" s="530" t="s">
        <v>478</v>
      </c>
      <c r="BS22" s="529" t="s">
        <v>478</v>
      </c>
      <c r="BT22" s="530" t="s">
        <v>478</v>
      </c>
      <c r="BU22" s="529" t="s">
        <v>478</v>
      </c>
      <c r="BV22" s="531" t="s">
        <v>478</v>
      </c>
      <c r="BW22" s="532" t="s">
        <v>478</v>
      </c>
      <c r="BX22" s="531" t="s">
        <v>478</v>
      </c>
      <c r="BY22" s="532" t="s">
        <v>478</v>
      </c>
      <c r="BZ22" s="531" t="s">
        <v>478</v>
      </c>
      <c r="CA22" s="532" t="s">
        <v>478</v>
      </c>
      <c r="CB22" s="531" t="s">
        <v>478</v>
      </c>
      <c r="CC22" s="532" t="s">
        <v>478</v>
      </c>
      <c r="CD22" s="531" t="s">
        <v>478</v>
      </c>
      <c r="CE22" s="532" t="s">
        <v>478</v>
      </c>
      <c r="CF22" s="531" t="s">
        <v>478</v>
      </c>
      <c r="CG22" s="532" t="s">
        <v>478</v>
      </c>
      <c r="CH22" s="531" t="s">
        <v>478</v>
      </c>
      <c r="CI22" s="532" t="s">
        <v>478</v>
      </c>
      <c r="CJ22" s="531" t="s">
        <v>478</v>
      </c>
      <c r="CK22" s="532" t="s">
        <v>478</v>
      </c>
      <c r="CL22" s="480"/>
      <c r="CM22" s="532"/>
      <c r="CN22" s="480"/>
      <c r="CO22" s="532"/>
      <c r="CP22" s="480"/>
      <c r="CQ22" s="532"/>
      <c r="CR22" s="480"/>
      <c r="CS22" s="532"/>
      <c r="CT22" s="480"/>
      <c r="CU22" s="532"/>
      <c r="CV22" s="480"/>
      <c r="CW22" s="532"/>
      <c r="CX22" s="531"/>
      <c r="CY22" s="532"/>
      <c r="CZ22" s="480"/>
      <c r="DA22" s="532"/>
      <c r="DB22" s="480"/>
      <c r="DC22" s="532"/>
      <c r="DD22" s="480"/>
      <c r="DE22" s="532"/>
      <c r="DF22" s="480"/>
      <c r="DG22" s="532"/>
      <c r="DH22" s="480"/>
      <c r="DI22" s="532"/>
      <c r="DJ22" s="480"/>
      <c r="DK22" s="532"/>
      <c r="DL22" s="480"/>
      <c r="DM22" s="532"/>
      <c r="DN22" s="467"/>
      <c r="DO22" s="468"/>
      <c r="DP22" s="468"/>
    </row>
    <row r="23" spans="1:120" ht="60" x14ac:dyDescent="0.25">
      <c r="A23" s="83" t="s">
        <v>41</v>
      </c>
      <c r="B23" s="90" t="s">
        <v>78</v>
      </c>
      <c r="C23" s="35" t="s">
        <v>45</v>
      </c>
      <c r="D23" s="460">
        <v>57</v>
      </c>
      <c r="E23" s="461">
        <v>90</v>
      </c>
      <c r="F23" s="460">
        <v>57</v>
      </c>
      <c r="G23" s="461">
        <v>90</v>
      </c>
      <c r="H23" s="460">
        <v>57</v>
      </c>
      <c r="I23" s="461">
        <v>90</v>
      </c>
      <c r="J23" s="460">
        <v>57</v>
      </c>
      <c r="K23" s="461">
        <v>90</v>
      </c>
      <c r="L23" s="460">
        <v>57</v>
      </c>
      <c r="M23" s="461">
        <v>90</v>
      </c>
      <c r="N23" s="460">
        <v>57</v>
      </c>
      <c r="O23" s="461">
        <v>90</v>
      </c>
      <c r="P23" s="460">
        <v>57</v>
      </c>
      <c r="Q23" s="461">
        <v>90</v>
      </c>
      <c r="R23" s="460">
        <v>57</v>
      </c>
      <c r="S23" s="461">
        <v>90</v>
      </c>
      <c r="T23" s="460">
        <v>57</v>
      </c>
      <c r="U23" s="461">
        <v>90</v>
      </c>
      <c r="V23" s="460">
        <v>57</v>
      </c>
      <c r="W23" s="461">
        <v>90</v>
      </c>
      <c r="X23" s="464">
        <v>57</v>
      </c>
      <c r="Y23" s="461">
        <v>90</v>
      </c>
      <c r="Z23" s="464">
        <v>57</v>
      </c>
      <c r="AA23" s="461">
        <v>90</v>
      </c>
      <c r="AB23" s="464">
        <v>57</v>
      </c>
      <c r="AC23" s="461">
        <v>90</v>
      </c>
      <c r="AD23" s="464">
        <v>57</v>
      </c>
      <c r="AE23" s="461">
        <v>90</v>
      </c>
      <c r="AF23" s="464">
        <v>57</v>
      </c>
      <c r="AG23" s="461">
        <v>90</v>
      </c>
      <c r="AH23" s="464">
        <v>57</v>
      </c>
      <c r="AI23" s="461">
        <v>90</v>
      </c>
      <c r="AJ23" s="464">
        <v>57</v>
      </c>
      <c r="AK23" s="461">
        <v>90</v>
      </c>
      <c r="AL23" s="464">
        <v>57</v>
      </c>
      <c r="AM23" s="461">
        <v>90</v>
      </c>
      <c r="AN23" s="464">
        <v>57</v>
      </c>
      <c r="AO23" s="461">
        <v>90</v>
      </c>
      <c r="AP23" s="464">
        <v>57</v>
      </c>
      <c r="AQ23" s="461">
        <v>90</v>
      </c>
      <c r="AR23" s="460">
        <v>57</v>
      </c>
      <c r="AS23" s="518">
        <v>90</v>
      </c>
      <c r="AT23" s="519">
        <v>57</v>
      </c>
      <c r="AU23" s="518">
        <v>90</v>
      </c>
      <c r="AV23" s="519">
        <v>57</v>
      </c>
      <c r="AW23" s="518">
        <v>90</v>
      </c>
      <c r="AX23" s="519">
        <v>57</v>
      </c>
      <c r="AY23" s="518">
        <v>90</v>
      </c>
      <c r="AZ23" s="519">
        <v>57</v>
      </c>
      <c r="BA23" s="518">
        <v>90</v>
      </c>
      <c r="BB23" s="519">
        <v>57</v>
      </c>
      <c r="BC23" s="518">
        <v>90</v>
      </c>
      <c r="BD23" s="519">
        <v>57</v>
      </c>
      <c r="BE23" s="518">
        <v>90</v>
      </c>
      <c r="BF23" s="519">
        <v>57</v>
      </c>
      <c r="BG23" s="518">
        <v>90</v>
      </c>
      <c r="BH23" s="519">
        <v>57</v>
      </c>
      <c r="BI23" s="518">
        <v>90</v>
      </c>
      <c r="BJ23" s="520">
        <v>57</v>
      </c>
      <c r="BK23" s="521">
        <v>90</v>
      </c>
      <c r="BL23" s="519">
        <v>57</v>
      </c>
      <c r="BM23" s="518">
        <v>90</v>
      </c>
      <c r="BN23" s="519">
        <v>57</v>
      </c>
      <c r="BO23" s="518">
        <v>90</v>
      </c>
      <c r="BP23" s="519">
        <v>57</v>
      </c>
      <c r="BQ23" s="518">
        <v>90</v>
      </c>
      <c r="BR23" s="519">
        <v>57</v>
      </c>
      <c r="BS23" s="518">
        <v>90</v>
      </c>
      <c r="BT23" s="519">
        <v>57</v>
      </c>
      <c r="BU23" s="518">
        <v>90</v>
      </c>
      <c r="BV23" s="520">
        <v>72.900000000000006</v>
      </c>
      <c r="BW23" s="521">
        <v>90</v>
      </c>
      <c r="BX23" s="520" t="s">
        <v>479</v>
      </c>
      <c r="BY23" s="521" t="s">
        <v>479</v>
      </c>
      <c r="BZ23" s="520" t="s">
        <v>479</v>
      </c>
      <c r="CA23" s="521" t="s">
        <v>479</v>
      </c>
      <c r="CB23" s="520" t="s">
        <v>548</v>
      </c>
      <c r="CC23" s="521" t="s">
        <v>479</v>
      </c>
      <c r="CD23" s="520" t="s">
        <v>479</v>
      </c>
      <c r="CE23" s="521" t="s">
        <v>479</v>
      </c>
      <c r="CF23" s="520" t="s">
        <v>549</v>
      </c>
      <c r="CG23" s="521" t="s">
        <v>550</v>
      </c>
      <c r="CH23" s="520" t="s">
        <v>479</v>
      </c>
      <c r="CI23" s="521" t="s">
        <v>479</v>
      </c>
      <c r="CJ23" s="520" t="s">
        <v>479</v>
      </c>
      <c r="CK23" s="521" t="s">
        <v>479</v>
      </c>
      <c r="CL23" s="466" t="s">
        <v>479</v>
      </c>
      <c r="CM23" s="521" t="s">
        <v>479</v>
      </c>
      <c r="CN23" s="466" t="s">
        <v>548</v>
      </c>
      <c r="CO23" s="521" t="s">
        <v>479</v>
      </c>
      <c r="CP23" s="466"/>
      <c r="CQ23" s="521"/>
      <c r="CR23" s="466" t="s">
        <v>548</v>
      </c>
      <c r="CS23" s="521" t="s">
        <v>479</v>
      </c>
      <c r="CT23" s="466" t="s">
        <v>548</v>
      </c>
      <c r="CU23" s="521" t="s">
        <v>479</v>
      </c>
      <c r="CV23" s="466"/>
      <c r="CW23" s="521"/>
      <c r="CX23" s="520"/>
      <c r="CY23" s="521"/>
      <c r="CZ23" s="466"/>
      <c r="DA23" s="521"/>
      <c r="DB23" s="466"/>
      <c r="DC23" s="521"/>
      <c r="DD23" s="466"/>
      <c r="DE23" s="521"/>
      <c r="DF23" s="466"/>
      <c r="DG23" s="521"/>
      <c r="DH23" s="466"/>
      <c r="DI23" s="521"/>
      <c r="DJ23" s="466"/>
      <c r="DK23" s="521"/>
      <c r="DL23" s="466"/>
      <c r="DM23" s="521"/>
      <c r="DN23" s="467"/>
      <c r="DO23" s="468"/>
      <c r="DP23" s="581" t="s">
        <v>561</v>
      </c>
    </row>
    <row r="24" spans="1:120" x14ac:dyDescent="0.25">
      <c r="A24" s="83" t="s">
        <v>42</v>
      </c>
      <c r="B24" s="89" t="s">
        <v>44</v>
      </c>
      <c r="C24" s="36"/>
      <c r="D24" s="460"/>
      <c r="E24" s="461"/>
      <c r="F24" s="460"/>
      <c r="G24" s="461"/>
      <c r="H24" s="460"/>
      <c r="I24" s="461"/>
      <c r="J24" s="460"/>
      <c r="K24" s="461"/>
      <c r="L24" s="460"/>
      <c r="M24" s="461"/>
      <c r="N24" s="460"/>
      <c r="O24" s="461"/>
      <c r="P24" s="460"/>
      <c r="Q24" s="461"/>
      <c r="R24" s="460"/>
      <c r="S24" s="461"/>
      <c r="T24" s="460"/>
      <c r="U24" s="461"/>
      <c r="V24" s="460"/>
      <c r="W24" s="461"/>
      <c r="X24" s="460"/>
      <c r="Y24" s="461"/>
      <c r="Z24" s="460"/>
      <c r="AA24" s="461"/>
      <c r="AB24" s="460"/>
      <c r="AC24" s="461"/>
      <c r="AD24" s="460"/>
      <c r="AE24" s="461"/>
      <c r="AF24" s="460"/>
      <c r="AG24" s="461"/>
      <c r="AH24" s="460"/>
      <c r="AI24" s="461"/>
      <c r="AJ24" s="460"/>
      <c r="AK24" s="461"/>
      <c r="AL24" s="460"/>
      <c r="AM24" s="461"/>
      <c r="AN24" s="460"/>
      <c r="AO24" s="461"/>
      <c r="AP24" s="460"/>
      <c r="AQ24" s="461"/>
      <c r="AR24" s="460"/>
      <c r="AS24" s="518"/>
      <c r="AT24" s="519"/>
      <c r="AU24" s="518"/>
      <c r="AV24" s="519"/>
      <c r="AW24" s="518"/>
      <c r="AX24" s="519"/>
      <c r="AY24" s="518"/>
      <c r="AZ24" s="519"/>
      <c r="BA24" s="518"/>
      <c r="BB24" s="519"/>
      <c r="BC24" s="518"/>
      <c r="BD24" s="519"/>
      <c r="BE24" s="518"/>
      <c r="BF24" s="519"/>
      <c r="BG24" s="518"/>
      <c r="BH24" s="519"/>
      <c r="BI24" s="518"/>
      <c r="BJ24" s="520"/>
      <c r="BK24" s="521"/>
      <c r="BL24" s="519"/>
      <c r="BM24" s="518"/>
      <c r="BN24" s="519"/>
      <c r="BO24" s="518"/>
      <c r="BP24" s="519"/>
      <c r="BQ24" s="518"/>
      <c r="BR24" s="519"/>
      <c r="BS24" s="518"/>
      <c r="BT24" s="519"/>
      <c r="BU24" s="518"/>
      <c r="BV24" s="519"/>
      <c r="BW24" s="518"/>
      <c r="BX24" s="519"/>
      <c r="BY24" s="518"/>
      <c r="BZ24" s="519"/>
      <c r="CA24" s="518"/>
      <c r="CB24" s="519"/>
      <c r="CC24" s="518"/>
      <c r="CD24" s="519"/>
      <c r="CE24" s="518"/>
      <c r="CF24" s="519"/>
      <c r="CG24" s="518"/>
      <c r="CH24" s="519"/>
      <c r="CI24" s="518"/>
      <c r="CJ24" s="519"/>
      <c r="CK24" s="518"/>
      <c r="CL24" s="466"/>
      <c r="CM24" s="521"/>
      <c r="CN24" s="466"/>
      <c r="CO24" s="521"/>
      <c r="CP24" s="466"/>
      <c r="CQ24" s="521"/>
      <c r="CR24" s="466"/>
      <c r="CS24" s="521"/>
      <c r="CT24" s="466"/>
      <c r="CU24" s="521"/>
      <c r="CV24" s="466"/>
      <c r="CW24" s="521"/>
      <c r="CX24" s="520"/>
      <c r="CY24" s="521"/>
      <c r="CZ24" s="466"/>
      <c r="DA24" s="521"/>
      <c r="DB24" s="466"/>
      <c r="DC24" s="521"/>
      <c r="DD24" s="466"/>
      <c r="DE24" s="521"/>
      <c r="DF24" s="466"/>
      <c r="DG24" s="521"/>
      <c r="DH24" s="466"/>
      <c r="DI24" s="521"/>
      <c r="DJ24" s="466"/>
      <c r="DK24" s="521"/>
      <c r="DL24" s="466"/>
      <c r="DM24" s="521"/>
      <c r="DN24" s="467"/>
      <c r="DO24" s="468"/>
      <c r="DP24" s="468"/>
    </row>
    <row r="25" spans="1:120" ht="45" x14ac:dyDescent="0.25">
      <c r="A25" s="83" t="s">
        <v>43</v>
      </c>
      <c r="B25" s="86" t="s">
        <v>144</v>
      </c>
      <c r="C25" s="87" t="s">
        <v>45</v>
      </c>
      <c r="D25" s="481">
        <v>25</v>
      </c>
      <c r="E25" s="482">
        <v>20</v>
      </c>
      <c r="F25" s="481">
        <v>25</v>
      </c>
      <c r="G25" s="482">
        <v>20</v>
      </c>
      <c r="H25" s="481">
        <v>25</v>
      </c>
      <c r="I25" s="482">
        <v>20</v>
      </c>
      <c r="J25" s="481">
        <v>25</v>
      </c>
      <c r="K25" s="482">
        <v>20</v>
      </c>
      <c r="L25" s="481">
        <v>25</v>
      </c>
      <c r="M25" s="482">
        <v>20</v>
      </c>
      <c r="N25" s="481">
        <v>25</v>
      </c>
      <c r="O25" s="482">
        <v>20</v>
      </c>
      <c r="P25" s="481">
        <v>25</v>
      </c>
      <c r="Q25" s="482">
        <v>20</v>
      </c>
      <c r="R25" s="481">
        <v>25</v>
      </c>
      <c r="S25" s="482">
        <v>20</v>
      </c>
      <c r="T25" s="481">
        <v>25</v>
      </c>
      <c r="U25" s="482">
        <v>20</v>
      </c>
      <c r="V25" s="481">
        <v>25</v>
      </c>
      <c r="W25" s="482">
        <v>20</v>
      </c>
      <c r="X25" s="481">
        <v>25</v>
      </c>
      <c r="Y25" s="482">
        <v>20</v>
      </c>
      <c r="Z25" s="481">
        <v>25</v>
      </c>
      <c r="AA25" s="482">
        <v>20</v>
      </c>
      <c r="AB25" s="481">
        <v>25</v>
      </c>
      <c r="AC25" s="482">
        <v>20</v>
      </c>
      <c r="AD25" s="481">
        <v>25</v>
      </c>
      <c r="AE25" s="482">
        <v>20</v>
      </c>
      <c r="AF25" s="481">
        <v>25</v>
      </c>
      <c r="AG25" s="482">
        <v>20</v>
      </c>
      <c r="AH25" s="481">
        <v>25</v>
      </c>
      <c r="AI25" s="482">
        <v>20</v>
      </c>
      <c r="AJ25" s="481">
        <v>25</v>
      </c>
      <c r="AK25" s="482">
        <v>20</v>
      </c>
      <c r="AL25" s="481">
        <v>25</v>
      </c>
      <c r="AM25" s="482">
        <v>20</v>
      </c>
      <c r="AN25" s="481">
        <v>25</v>
      </c>
      <c r="AO25" s="482">
        <v>20</v>
      </c>
      <c r="AP25" s="481">
        <v>25</v>
      </c>
      <c r="AQ25" s="482">
        <v>20</v>
      </c>
      <c r="AR25" s="481">
        <v>25</v>
      </c>
      <c r="AS25" s="538">
        <v>20</v>
      </c>
      <c r="AT25" s="539">
        <v>25</v>
      </c>
      <c r="AU25" s="538">
        <v>20</v>
      </c>
      <c r="AV25" s="539">
        <v>25</v>
      </c>
      <c r="AW25" s="538">
        <v>20</v>
      </c>
      <c r="AX25" s="539">
        <v>25</v>
      </c>
      <c r="AY25" s="538">
        <v>20</v>
      </c>
      <c r="AZ25" s="539">
        <v>25</v>
      </c>
      <c r="BA25" s="538">
        <v>20</v>
      </c>
      <c r="BB25" s="539">
        <v>25</v>
      </c>
      <c r="BC25" s="538">
        <v>20</v>
      </c>
      <c r="BD25" s="539">
        <v>25</v>
      </c>
      <c r="BE25" s="538">
        <v>20</v>
      </c>
      <c r="BF25" s="539">
        <v>25</v>
      </c>
      <c r="BG25" s="538">
        <v>20</v>
      </c>
      <c r="BH25" s="539">
        <v>25</v>
      </c>
      <c r="BI25" s="538">
        <v>20</v>
      </c>
      <c r="BJ25" s="540">
        <v>25</v>
      </c>
      <c r="BK25" s="541">
        <v>20</v>
      </c>
      <c r="BL25" s="539">
        <v>25</v>
      </c>
      <c r="BM25" s="538">
        <v>20</v>
      </c>
      <c r="BN25" s="539">
        <v>25</v>
      </c>
      <c r="BO25" s="538">
        <v>20</v>
      </c>
      <c r="BP25" s="539">
        <v>25</v>
      </c>
      <c r="BQ25" s="538">
        <v>20</v>
      </c>
      <c r="BR25" s="539">
        <v>25</v>
      </c>
      <c r="BS25" s="538">
        <v>20</v>
      </c>
      <c r="BT25" s="539">
        <v>25</v>
      </c>
      <c r="BU25" s="538">
        <v>20</v>
      </c>
      <c r="BV25" s="539" t="s">
        <v>548</v>
      </c>
      <c r="BW25" s="538" t="s">
        <v>548</v>
      </c>
      <c r="BX25" s="539" t="s">
        <v>548</v>
      </c>
      <c r="BY25" s="538" t="s">
        <v>548</v>
      </c>
      <c r="BZ25" s="539" t="s">
        <v>548</v>
      </c>
      <c r="CA25" s="538" t="s">
        <v>548</v>
      </c>
      <c r="CB25" s="539" t="s">
        <v>548</v>
      </c>
      <c r="CC25" s="538" t="s">
        <v>548</v>
      </c>
      <c r="CD25" s="539" t="s">
        <v>479</v>
      </c>
      <c r="CE25" s="538" t="s">
        <v>479</v>
      </c>
      <c r="CF25" s="539" t="s">
        <v>479</v>
      </c>
      <c r="CG25" s="538" t="s">
        <v>479</v>
      </c>
      <c r="CH25" s="539" t="s">
        <v>479</v>
      </c>
      <c r="CI25" s="538" t="s">
        <v>479</v>
      </c>
      <c r="CJ25" s="539" t="s">
        <v>479</v>
      </c>
      <c r="CK25" s="538" t="s">
        <v>479</v>
      </c>
      <c r="CL25" s="542" t="s">
        <v>479</v>
      </c>
      <c r="CM25" s="543" t="s">
        <v>479</v>
      </c>
      <c r="CN25" s="542" t="s">
        <v>548</v>
      </c>
      <c r="CO25" s="543" t="s">
        <v>479</v>
      </c>
      <c r="CP25" s="542"/>
      <c r="CQ25" s="543"/>
      <c r="CR25" s="542" t="s">
        <v>548</v>
      </c>
      <c r="CS25" s="543" t="s">
        <v>479</v>
      </c>
      <c r="CT25" s="542" t="s">
        <v>548</v>
      </c>
      <c r="CU25" s="543" t="s">
        <v>479</v>
      </c>
      <c r="CV25" s="483"/>
      <c r="CW25" s="541"/>
      <c r="CX25" s="540"/>
      <c r="CY25" s="541"/>
      <c r="CZ25" s="483"/>
      <c r="DA25" s="541"/>
      <c r="DB25" s="483"/>
      <c r="DC25" s="541"/>
      <c r="DD25" s="483"/>
      <c r="DE25" s="541"/>
      <c r="DF25" s="483"/>
      <c r="DG25" s="541"/>
      <c r="DH25" s="483"/>
      <c r="DI25" s="541"/>
      <c r="DJ25" s="483"/>
      <c r="DK25" s="541"/>
      <c r="DL25" s="483"/>
      <c r="DM25" s="541"/>
      <c r="DN25" s="484"/>
      <c r="DO25" s="485"/>
      <c r="DP25" s="582" t="s">
        <v>562</v>
      </c>
    </row>
    <row r="26" spans="1:120" x14ac:dyDescent="0.25">
      <c r="A26" s="37"/>
      <c r="B26" s="37"/>
      <c r="C26" s="37"/>
      <c r="D26" s="486"/>
      <c r="E26" s="486"/>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457"/>
      <c r="BK26" s="45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row>
    <row r="27" spans="1:120" x14ac:dyDescent="0.25">
      <c r="A27" s="28"/>
      <c r="B27" s="628" t="s">
        <v>19</v>
      </c>
      <c r="C27" s="659"/>
      <c r="D27" s="495"/>
    </row>
    <row r="28" spans="1:120" x14ac:dyDescent="0.25">
      <c r="A28" s="28"/>
      <c r="B28" s="628" t="s">
        <v>20</v>
      </c>
      <c r="C28" s="659"/>
      <c r="D28" s="494"/>
    </row>
    <row r="29" spans="1:120" x14ac:dyDescent="0.25">
      <c r="A29" s="28"/>
      <c r="B29" s="628" t="s">
        <v>21</v>
      </c>
      <c r="C29" s="659"/>
      <c r="D29" s="494"/>
    </row>
    <row r="30" spans="1:120" x14ac:dyDescent="0.25">
      <c r="A30" s="28"/>
      <c r="B30" s="28"/>
      <c r="C30" s="28"/>
    </row>
    <row r="31" spans="1:120" x14ac:dyDescent="0.25">
      <c r="A31" s="28"/>
      <c r="B31" s="28"/>
      <c r="C31" s="28"/>
    </row>
    <row r="32" spans="1:120" x14ac:dyDescent="0.25">
      <c r="A32" s="48"/>
      <c r="B32" s="49" t="s">
        <v>9</v>
      </c>
      <c r="C32" s="50"/>
    </row>
    <row r="33" spans="1:3" ht="33.75" x14ac:dyDescent="0.25">
      <c r="A33" s="44">
        <v>0</v>
      </c>
      <c r="B33" s="42" t="s">
        <v>85</v>
      </c>
      <c r="C33" s="24"/>
    </row>
    <row r="34" spans="1:3" ht="22.5" x14ac:dyDescent="0.25">
      <c r="A34" s="44">
        <v>1</v>
      </c>
      <c r="B34" s="43" t="s">
        <v>86</v>
      </c>
      <c r="C34" s="23"/>
    </row>
    <row r="35" spans="1:3" x14ac:dyDescent="0.25">
      <c r="A35" s="44">
        <v>2</v>
      </c>
      <c r="B35" s="43" t="s">
        <v>87</v>
      </c>
      <c r="C35" s="23"/>
    </row>
    <row r="36" spans="1:3" ht="45" x14ac:dyDescent="0.25">
      <c r="A36" s="45">
        <v>3</v>
      </c>
      <c r="B36" s="42" t="s">
        <v>75</v>
      </c>
      <c r="C36" s="39"/>
    </row>
    <row r="37" spans="1:3" x14ac:dyDescent="0.25">
      <c r="A37" s="5"/>
      <c r="B37" s="5"/>
      <c r="C37" s="7"/>
    </row>
    <row r="38" spans="1:3" x14ac:dyDescent="0.25">
      <c r="A38" s="52"/>
      <c r="B38" s="49" t="s">
        <v>88</v>
      </c>
      <c r="C38" s="53"/>
    </row>
    <row r="39" spans="1:3" ht="25.5" x14ac:dyDescent="0.25">
      <c r="A39" s="22"/>
      <c r="B39" s="82" t="s">
        <v>149</v>
      </c>
      <c r="C39" s="8"/>
    </row>
    <row r="40" spans="1:3" ht="25.5" x14ac:dyDescent="0.25">
      <c r="A40" s="22"/>
      <c r="B40" s="82" t="s">
        <v>145</v>
      </c>
      <c r="C40" s="8"/>
    </row>
    <row r="41" spans="1:3" ht="51" x14ac:dyDescent="0.25">
      <c r="A41" s="5"/>
      <c r="B41" s="60" t="s">
        <v>146</v>
      </c>
      <c r="C41" s="7"/>
    </row>
    <row r="42" spans="1:3" ht="38.25" x14ac:dyDescent="0.25">
      <c r="A42" s="5"/>
      <c r="B42" s="60" t="s">
        <v>147</v>
      </c>
      <c r="C42" s="7"/>
    </row>
    <row r="43" spans="1:3" x14ac:dyDescent="0.25">
      <c r="A43" s="5"/>
      <c r="B43" s="5"/>
      <c r="C43" s="7"/>
    </row>
  </sheetData>
  <mergeCells count="67">
    <mergeCell ref="B28:C28"/>
    <mergeCell ref="B29:C29"/>
    <mergeCell ref="A4:C4"/>
    <mergeCell ref="D5:E6"/>
    <mergeCell ref="A5:A8"/>
    <mergeCell ref="B5:B8"/>
    <mergeCell ref="C5:C8"/>
    <mergeCell ref="D4:DO4"/>
    <mergeCell ref="CN5:CO6"/>
    <mergeCell ref="CP5:CQ6"/>
    <mergeCell ref="CR5:CS6"/>
    <mergeCell ref="CT5:CU6"/>
    <mergeCell ref="CV5:CW6"/>
    <mergeCell ref="CX5:CY6"/>
    <mergeCell ref="CZ5:DA6"/>
    <mergeCell ref="DB5:DC6"/>
    <mergeCell ref="F5:G6"/>
    <mergeCell ref="H5:I6"/>
    <mergeCell ref="B27:C27"/>
    <mergeCell ref="T5:U6"/>
    <mergeCell ref="V5:W6"/>
    <mergeCell ref="L5:M6"/>
    <mergeCell ref="N5:O6"/>
    <mergeCell ref="P5:Q6"/>
    <mergeCell ref="R5:S6"/>
    <mergeCell ref="J5:K6"/>
    <mergeCell ref="X5:Y6"/>
    <mergeCell ref="Z5:AA6"/>
    <mergeCell ref="AB5:AC6"/>
    <mergeCell ref="AD5:AE6"/>
    <mergeCell ref="AF5:AG6"/>
    <mergeCell ref="AH5:AI6"/>
    <mergeCell ref="AJ5:AK6"/>
    <mergeCell ref="AL5:AM6"/>
    <mergeCell ref="AN5:AO6"/>
    <mergeCell ref="AP5:AQ6"/>
    <mergeCell ref="AR5:AS6"/>
    <mergeCell ref="AT5:AU6"/>
    <mergeCell ref="AV5:AW6"/>
    <mergeCell ref="AX5:AY6"/>
    <mergeCell ref="AZ5:BA6"/>
    <mergeCell ref="BB5:BC6"/>
    <mergeCell ref="BD5:BE6"/>
    <mergeCell ref="BF5:BG6"/>
    <mergeCell ref="BH5:BI6"/>
    <mergeCell ref="BJ5:BK6"/>
    <mergeCell ref="BL5:BM6"/>
    <mergeCell ref="BN5:BO6"/>
    <mergeCell ref="BP5:BQ6"/>
    <mergeCell ref="BR5:BS6"/>
    <mergeCell ref="BT5:BU6"/>
    <mergeCell ref="CF5:CG6"/>
    <mergeCell ref="CH5:CI6"/>
    <mergeCell ref="CJ5:CK6"/>
    <mergeCell ref="BV5:BW6"/>
    <mergeCell ref="BX5:BY6"/>
    <mergeCell ref="BZ5:CA6"/>
    <mergeCell ref="CB5:CC6"/>
    <mergeCell ref="CD5:CE6"/>
    <mergeCell ref="DP4:DP7"/>
    <mergeCell ref="DN5:DO6"/>
    <mergeCell ref="CL5:CM6"/>
    <mergeCell ref="DD5:DE6"/>
    <mergeCell ref="DF5:DG6"/>
    <mergeCell ref="DH5:DI6"/>
    <mergeCell ref="DJ5:DK6"/>
    <mergeCell ref="DL5:DM6"/>
  </mergeCells>
  <pageMargins left="0.7" right="0.7" top="0.75" bottom="0.75" header="0.3" footer="0.3"/>
  <pageSetup paperSize="8" scale="3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3</vt:i4>
      </vt:variant>
    </vt:vector>
  </HeadingPairs>
  <TitlesOfParts>
    <vt:vector size="10" baseType="lpstr">
      <vt:lpstr>PRA e responsabilità</vt:lpstr>
      <vt:lpstr>Scheda 1 - Interventi</vt:lpstr>
      <vt:lpstr>Scheda 2 - Target sez.5</vt:lpstr>
      <vt:lpstr>Scheda 3 - Attività lanciate</vt:lpstr>
      <vt:lpstr>Scheda 4 - Target all. C - OOPP</vt:lpstr>
      <vt:lpstr>Sch. 5 FESR Target all.C -Altri</vt:lpstr>
      <vt:lpstr>Sch. 5 FSE Target all.C -Altri</vt:lpstr>
      <vt:lpstr>'Sch. 5 FESR Target all.C -Altri'!_GoBack</vt:lpstr>
      <vt:lpstr>'Scheda 1 - Interventi'!Titoli_stampa</vt:lpstr>
      <vt:lpstr>'Scheda 2 - Target sez.5'!Titoli_stampa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2017-10-03T13:36:00Z</dcterms:modified>
</cp:coreProperties>
</file>